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filterPrivacy="1" codeName="ThisWorkbook" defaultThemeVersion="124226"/>
  <xr:revisionPtr revIDLastSave="0" documentId="13_ncr:1_{2CC13174-F2B2-4E54-B5FA-DE6E9FB8C7EA}" xr6:coauthVersionLast="47" xr6:coauthVersionMax="47" xr10:uidLastSave="{00000000-0000-0000-0000-000000000000}"/>
  <bookViews>
    <workbookView xWindow="-33017" yWindow="43" windowWidth="33120" windowHeight="18720" tabRatio="816" xr2:uid="{00000000-000D-0000-FFFF-FFFF00000000}"/>
  </bookViews>
  <sheets>
    <sheet name="Notes &amp; Contents" sheetId="8" r:id="rId1"/>
    <sheet name="Data Blocks" sheetId="49" r:id="rId2"/>
    <sheet name="Entities" sheetId="45" r:id="rId3"/>
    <sheet name="Attributes" sheetId="48" r:id="rId4"/>
    <sheet name="Entity &amp; Attribute Detail" sheetId="44" r:id="rId5"/>
    <sheet name="Relationships" sheetId="50" r:id="rId6"/>
    <sheet name="Schema Elements" sheetId="52" r:id="rId7"/>
  </sheets>
  <definedNames>
    <definedName name="_xlnm._FilterDatabase" localSheetId="3" hidden="1">Attributes!$A$1:$H$351</definedName>
    <definedName name="_xlnm._FilterDatabase" localSheetId="2" hidden="1">Entities!$A$1:$E$120</definedName>
    <definedName name="_xlnm._FilterDatabase" localSheetId="4" hidden="1">'Entity &amp; Attribute Detail'!$A$1:$T$564</definedName>
    <definedName name="_xlnm._FilterDatabase" localSheetId="5" hidden="1">Relationships!$A$1:$K$276</definedName>
    <definedName name="_xlnm.Print_Area" localSheetId="4">'Entity &amp; Attribute Detail'!$A$2:$R$348</definedName>
    <definedName name="_xlnm.Print_Area" localSheetId="0">'Notes &amp; Contents'!$A$1:$C$33</definedName>
    <definedName name="_xlnm.Print_Titles" localSheetId="4">'Entity &amp; Attribute Detail'!$1:$1</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2" i="50" l="1"/>
  <c r="K3" i="50"/>
  <c r="K4" i="50"/>
  <c r="K5" i="50"/>
  <c r="K6" i="50"/>
  <c r="K7" i="50"/>
  <c r="K8" i="50"/>
  <c r="K9" i="50"/>
  <c r="K10" i="50"/>
  <c r="K11" i="50"/>
  <c r="K12" i="50"/>
  <c r="K13" i="50"/>
  <c r="K14" i="50"/>
  <c r="K15" i="50"/>
  <c r="K16" i="50"/>
  <c r="K17" i="50"/>
  <c r="K18" i="50"/>
  <c r="K19" i="50"/>
  <c r="K20" i="50"/>
  <c r="K21" i="50"/>
  <c r="K22" i="50"/>
  <c r="K23" i="50"/>
  <c r="K24" i="50"/>
  <c r="K25" i="50"/>
  <c r="K26" i="50"/>
  <c r="K27" i="50"/>
  <c r="K28" i="50"/>
  <c r="K29" i="50"/>
  <c r="K30" i="50"/>
  <c r="K31" i="50"/>
  <c r="K32" i="50"/>
  <c r="K33" i="50"/>
  <c r="K34" i="50"/>
  <c r="K35" i="50"/>
  <c r="K36" i="50"/>
  <c r="K37" i="50"/>
  <c r="K38" i="50"/>
  <c r="K39" i="50"/>
  <c r="K40" i="50"/>
  <c r="K41" i="50"/>
  <c r="K42" i="50"/>
  <c r="K43" i="50"/>
  <c r="K44" i="50"/>
  <c r="K45" i="50"/>
  <c r="K46" i="50"/>
  <c r="K47" i="50"/>
  <c r="K48" i="50"/>
  <c r="K49" i="50"/>
  <c r="K50" i="50"/>
  <c r="K51" i="50"/>
  <c r="K52" i="50"/>
  <c r="K53" i="50"/>
  <c r="K54" i="50"/>
  <c r="K55" i="50"/>
  <c r="K56" i="50"/>
  <c r="K57" i="50"/>
  <c r="K58" i="50"/>
  <c r="K59" i="50"/>
  <c r="K60" i="50"/>
  <c r="K61" i="50"/>
  <c r="K62" i="50"/>
  <c r="K63" i="50"/>
  <c r="K64" i="50"/>
  <c r="K65" i="50"/>
  <c r="K66" i="50"/>
  <c r="K67" i="50"/>
  <c r="K68" i="50"/>
  <c r="K69" i="50"/>
  <c r="K70" i="50"/>
  <c r="K71" i="50"/>
  <c r="K72" i="50"/>
  <c r="K73" i="50"/>
  <c r="K74" i="50"/>
  <c r="K75" i="50"/>
  <c r="K76" i="50"/>
  <c r="K77" i="50"/>
  <c r="K78" i="50"/>
  <c r="K79" i="50"/>
  <c r="K80" i="50"/>
  <c r="K81" i="50"/>
  <c r="K82" i="50"/>
  <c r="K83" i="50"/>
  <c r="K84" i="50"/>
  <c r="K85" i="50"/>
  <c r="K86" i="50"/>
  <c r="K87" i="50"/>
  <c r="K88" i="50"/>
  <c r="K89" i="50"/>
  <c r="K90" i="50"/>
  <c r="K91" i="50"/>
  <c r="K92" i="50"/>
  <c r="K93" i="50"/>
  <c r="K94" i="50"/>
  <c r="K95" i="50"/>
  <c r="K96" i="50"/>
  <c r="K97" i="50"/>
  <c r="K98" i="50"/>
  <c r="K99" i="50"/>
  <c r="K100" i="50"/>
  <c r="K101" i="50"/>
  <c r="K102" i="50"/>
  <c r="K103" i="50"/>
  <c r="K104" i="50"/>
  <c r="K105" i="50"/>
  <c r="K106" i="50"/>
  <c r="K107" i="50"/>
  <c r="K108" i="50"/>
  <c r="K109" i="50"/>
  <c r="K110" i="50"/>
  <c r="K111" i="50"/>
  <c r="K112" i="50"/>
  <c r="K113" i="50"/>
  <c r="K114" i="50"/>
  <c r="K115" i="50"/>
  <c r="K116" i="50"/>
  <c r="K117" i="50"/>
  <c r="K118" i="50"/>
  <c r="K119" i="50"/>
  <c r="K120" i="50"/>
  <c r="K121" i="50"/>
  <c r="K122" i="50"/>
  <c r="K123" i="50"/>
  <c r="K124" i="50"/>
  <c r="K125" i="50"/>
  <c r="K126" i="50"/>
  <c r="K127" i="50"/>
  <c r="K128" i="50"/>
  <c r="K129" i="50"/>
  <c r="K130" i="50"/>
  <c r="K131" i="50"/>
  <c r="K132" i="50"/>
  <c r="K133" i="50"/>
  <c r="K134" i="50"/>
  <c r="K135" i="50"/>
  <c r="K136" i="50"/>
  <c r="K137" i="50"/>
  <c r="K138" i="50"/>
  <c r="K139" i="50"/>
  <c r="K140" i="50"/>
  <c r="K141" i="50"/>
  <c r="K142" i="50"/>
  <c r="K143" i="50"/>
  <c r="K144" i="50"/>
  <c r="K145" i="50"/>
  <c r="K146" i="50"/>
  <c r="K147" i="50"/>
  <c r="K148" i="50"/>
  <c r="K149" i="50"/>
  <c r="K150" i="50"/>
  <c r="K151" i="50"/>
  <c r="K152" i="50"/>
  <c r="K153" i="50"/>
  <c r="K154" i="50"/>
  <c r="K155" i="50"/>
  <c r="K156" i="50"/>
  <c r="K157" i="50"/>
  <c r="K158" i="50"/>
  <c r="K159" i="50"/>
  <c r="K160" i="50"/>
  <c r="K161" i="50"/>
  <c r="K162" i="50"/>
  <c r="K163" i="50"/>
  <c r="K164" i="50"/>
  <c r="K165" i="50"/>
  <c r="K166" i="50"/>
  <c r="K167" i="50"/>
  <c r="K168" i="50"/>
  <c r="K169" i="50"/>
  <c r="K170" i="50"/>
  <c r="K171" i="50"/>
  <c r="K172" i="50"/>
  <c r="K173" i="50"/>
  <c r="K174" i="50"/>
  <c r="K175" i="50"/>
  <c r="K176" i="50"/>
  <c r="K177" i="50"/>
  <c r="K178" i="50"/>
  <c r="K179" i="50"/>
  <c r="K180" i="50"/>
  <c r="K181" i="50"/>
  <c r="K182" i="50"/>
  <c r="K183" i="50"/>
  <c r="K184" i="50"/>
  <c r="K185" i="50"/>
  <c r="K186" i="50"/>
  <c r="K187" i="50"/>
  <c r="K188" i="50"/>
  <c r="K189" i="50"/>
  <c r="K190" i="50"/>
  <c r="K191" i="50"/>
  <c r="K192" i="50"/>
  <c r="K193" i="50"/>
  <c r="K194" i="50"/>
  <c r="K195" i="50"/>
  <c r="K196" i="50"/>
  <c r="K197" i="50"/>
  <c r="K198" i="50"/>
  <c r="K199" i="50"/>
  <c r="K200" i="50"/>
  <c r="K201" i="50"/>
  <c r="K202" i="50"/>
  <c r="K203" i="50"/>
  <c r="K204" i="50"/>
  <c r="K205" i="50"/>
  <c r="K206" i="50"/>
  <c r="K207" i="50"/>
  <c r="K208" i="50"/>
  <c r="K209" i="50"/>
  <c r="K210" i="50"/>
  <c r="K211" i="50"/>
  <c r="K212" i="50"/>
  <c r="K213" i="50"/>
  <c r="K214" i="50"/>
  <c r="K215" i="50"/>
  <c r="K216" i="50"/>
  <c r="K217" i="50"/>
  <c r="K218" i="50"/>
  <c r="K219" i="50"/>
  <c r="K220" i="50"/>
  <c r="K221" i="50"/>
  <c r="K222" i="50"/>
  <c r="K223" i="50"/>
  <c r="K224" i="50"/>
  <c r="K225" i="50"/>
  <c r="K226" i="50"/>
  <c r="K227" i="50"/>
  <c r="K228" i="50"/>
  <c r="K229" i="50"/>
  <c r="K230" i="50"/>
  <c r="K231" i="50"/>
  <c r="K232" i="50"/>
  <c r="K233" i="50"/>
  <c r="K234" i="50"/>
  <c r="K235" i="50"/>
  <c r="K236" i="50"/>
  <c r="K237" i="50"/>
  <c r="K238" i="50"/>
  <c r="K239" i="50"/>
  <c r="K240" i="50"/>
  <c r="K241" i="50"/>
  <c r="K242" i="50"/>
  <c r="K243" i="50"/>
  <c r="K244" i="50"/>
  <c r="K245" i="50"/>
  <c r="K246" i="50"/>
  <c r="K247" i="50"/>
  <c r="K248" i="50"/>
  <c r="K249" i="50"/>
  <c r="K250" i="50"/>
  <c r="K251" i="50"/>
  <c r="K252" i="50"/>
  <c r="K253" i="50"/>
  <c r="K254" i="50"/>
  <c r="K255" i="50"/>
  <c r="K256" i="50"/>
  <c r="K257" i="50"/>
  <c r="K258" i="50"/>
  <c r="K259" i="50"/>
  <c r="K260" i="50"/>
  <c r="K261" i="50"/>
  <c r="K262" i="50"/>
  <c r="K263" i="50"/>
  <c r="K264" i="50"/>
  <c r="K265" i="50"/>
  <c r="K266" i="50"/>
  <c r="K267" i="50"/>
  <c r="K268" i="50"/>
  <c r="K269" i="50"/>
  <c r="K270" i="50"/>
  <c r="K271" i="50"/>
  <c r="K272" i="50"/>
  <c r="K273" i="50"/>
  <c r="K274" i="50"/>
  <c r="K275" i="50"/>
  <c r="K276" i="50"/>
  <c r="N503" i="44" l="1"/>
  <c r="M503" i="44"/>
  <c r="L503" i="44"/>
  <c r="K503" i="44"/>
  <c r="I503" i="44"/>
  <c r="H503" i="44"/>
  <c r="N560" i="44"/>
  <c r="M560" i="44"/>
  <c r="L560" i="44"/>
  <c r="K560" i="44"/>
  <c r="J560" i="44"/>
  <c r="I560" i="44"/>
  <c r="H560" i="44"/>
  <c r="N559" i="44"/>
  <c r="M559" i="44"/>
  <c r="L559" i="44"/>
  <c r="K559" i="44"/>
  <c r="J559" i="44"/>
  <c r="I559" i="44"/>
  <c r="H559" i="44"/>
  <c r="N502" i="44"/>
  <c r="M502" i="44"/>
  <c r="L502" i="44"/>
  <c r="K502" i="44"/>
  <c r="I502" i="44"/>
  <c r="H502" i="44"/>
  <c r="N194" i="44"/>
  <c r="M194" i="44"/>
  <c r="L194" i="44"/>
  <c r="K194" i="44"/>
  <c r="H194" i="44"/>
  <c r="N501" i="44"/>
  <c r="M501" i="44"/>
  <c r="L501" i="44"/>
  <c r="K501" i="44"/>
  <c r="I501" i="44"/>
  <c r="H501" i="44"/>
  <c r="N404" i="44" l="1"/>
  <c r="M404" i="44"/>
  <c r="L404" i="44"/>
  <c r="K404" i="44"/>
  <c r="I404" i="44"/>
  <c r="H404" i="44"/>
  <c r="N250" i="44" l="1"/>
  <c r="M538" i="44" l="1"/>
  <c r="N25" i="44"/>
  <c r="M25" i="44"/>
  <c r="L25" i="44"/>
  <c r="K25" i="44"/>
  <c r="I25" i="44"/>
  <c r="H25" i="44"/>
  <c r="M393" i="44" l="1"/>
  <c r="N393" i="44"/>
  <c r="N382" i="44"/>
  <c r="N379" i="44"/>
  <c r="N455" i="44" l="1"/>
  <c r="N456" i="44"/>
  <c r="J194" i="44" l="1"/>
  <c r="J404" i="44"/>
  <c r="J501" i="44" l="1"/>
  <c r="J503" i="44"/>
  <c r="J502" i="44"/>
  <c r="N79" i="44"/>
  <c r="M79" i="44"/>
  <c r="L79" i="44"/>
  <c r="K79" i="44"/>
  <c r="I79" i="44"/>
  <c r="H79" i="44"/>
  <c r="N75" i="44"/>
  <c r="M75" i="44"/>
  <c r="L75" i="44"/>
  <c r="K75" i="44"/>
  <c r="I75" i="44"/>
  <c r="H75" i="44"/>
  <c r="N144" i="44"/>
  <c r="M144" i="44"/>
  <c r="L144" i="44"/>
  <c r="K144" i="44"/>
  <c r="I144" i="44"/>
  <c r="H144" i="44"/>
  <c r="N499" i="44" l="1"/>
  <c r="N500" i="44"/>
  <c r="N498" i="44"/>
  <c r="M500" i="44"/>
  <c r="I500" i="44"/>
  <c r="H500" i="44"/>
  <c r="H444" i="44" l="1"/>
  <c r="I444" i="44"/>
  <c r="K444" i="44"/>
  <c r="L444" i="44"/>
  <c r="M444" i="44"/>
  <c r="N444" i="44"/>
  <c r="N249" i="44" l="1"/>
  <c r="M479" i="44" l="1"/>
  <c r="N479" i="44"/>
  <c r="M480" i="44"/>
  <c r="N480" i="44"/>
  <c r="M481" i="44"/>
  <c r="N481" i="44"/>
  <c r="M482" i="44"/>
  <c r="N482" i="44"/>
  <c r="M483" i="44"/>
  <c r="N483" i="44"/>
  <c r="K504" i="44" l="1"/>
  <c r="K505" i="44"/>
  <c r="K506" i="44"/>
  <c r="K507" i="44"/>
  <c r="K508" i="44"/>
  <c r="K509" i="44"/>
  <c r="K510" i="44"/>
  <c r="K511" i="44"/>
  <c r="K512" i="44"/>
  <c r="K513" i="44"/>
  <c r="K514" i="44"/>
  <c r="K515" i="44"/>
  <c r="K516" i="44"/>
  <c r="K517" i="44"/>
  <c r="K518" i="44"/>
  <c r="K519" i="44"/>
  <c r="K520" i="44"/>
  <c r="K521" i="44"/>
  <c r="K522" i="44"/>
  <c r="K523" i="44"/>
  <c r="K524" i="44"/>
  <c r="K525" i="44"/>
  <c r="K526" i="44"/>
  <c r="K527" i="44"/>
  <c r="K528" i="44"/>
  <c r="K529" i="44"/>
  <c r="K530" i="44"/>
  <c r="K531" i="44"/>
  <c r="K532" i="44"/>
  <c r="K533" i="44"/>
  <c r="K534" i="44"/>
  <c r="K535" i="44"/>
  <c r="K536" i="44"/>
  <c r="K537" i="44"/>
  <c r="K538" i="44"/>
  <c r="K539" i="44"/>
  <c r="K540" i="44"/>
  <c r="K541" i="44"/>
  <c r="K542" i="44"/>
  <c r="K543" i="44"/>
  <c r="K544" i="44"/>
  <c r="K545" i="44"/>
  <c r="K546" i="44"/>
  <c r="K547" i="44"/>
  <c r="K548" i="44"/>
  <c r="K549" i="44"/>
  <c r="K550" i="44"/>
  <c r="K551" i="44"/>
  <c r="K552" i="44"/>
  <c r="K553" i="44"/>
  <c r="K554" i="44"/>
  <c r="K555" i="44"/>
  <c r="K556" i="44"/>
  <c r="K557" i="44"/>
  <c r="K558" i="44"/>
  <c r="K561" i="44"/>
  <c r="K562" i="44"/>
  <c r="K563" i="44"/>
  <c r="K564" i="44"/>
  <c r="K500" i="44"/>
  <c r="K3" i="44"/>
  <c r="K4" i="44"/>
  <c r="K5" i="44"/>
  <c r="K6" i="44"/>
  <c r="K7" i="44"/>
  <c r="K8" i="44"/>
  <c r="K9" i="44"/>
  <c r="K10" i="44"/>
  <c r="K11" i="44"/>
  <c r="K12" i="44"/>
  <c r="K13" i="44"/>
  <c r="K14" i="44"/>
  <c r="K15" i="44"/>
  <c r="K16" i="44"/>
  <c r="K17" i="44"/>
  <c r="K18" i="44"/>
  <c r="K19" i="44"/>
  <c r="K20" i="44"/>
  <c r="K21" i="44"/>
  <c r="K22" i="44"/>
  <c r="K23" i="44"/>
  <c r="K24" i="44"/>
  <c r="K26" i="44"/>
  <c r="K27" i="44"/>
  <c r="K28" i="44"/>
  <c r="K29" i="44"/>
  <c r="K30" i="44"/>
  <c r="K31" i="44"/>
  <c r="K32" i="44"/>
  <c r="K33" i="44"/>
  <c r="K34" i="44"/>
  <c r="K35" i="44"/>
  <c r="K36" i="44"/>
  <c r="K37" i="44"/>
  <c r="K38" i="44"/>
  <c r="K39" i="44"/>
  <c r="K40" i="44"/>
  <c r="K41" i="44"/>
  <c r="K42" i="44"/>
  <c r="K43" i="44"/>
  <c r="K44" i="44"/>
  <c r="K45" i="44"/>
  <c r="K46" i="44"/>
  <c r="K47" i="44"/>
  <c r="K48" i="44"/>
  <c r="K49" i="44"/>
  <c r="K50" i="44"/>
  <c r="K51" i="44"/>
  <c r="K52" i="44"/>
  <c r="K53" i="44"/>
  <c r="K54" i="44"/>
  <c r="K55" i="44"/>
  <c r="K56" i="44"/>
  <c r="K57" i="44"/>
  <c r="K58" i="44"/>
  <c r="K59" i="44"/>
  <c r="K60" i="44"/>
  <c r="K61" i="44"/>
  <c r="K62" i="44"/>
  <c r="K63" i="44"/>
  <c r="K64" i="44"/>
  <c r="K65" i="44"/>
  <c r="K66" i="44"/>
  <c r="K67" i="44"/>
  <c r="K68" i="44"/>
  <c r="K69" i="44"/>
  <c r="K70" i="44"/>
  <c r="K71" i="44"/>
  <c r="K72" i="44"/>
  <c r="K73" i="44"/>
  <c r="K74" i="44"/>
  <c r="K76" i="44"/>
  <c r="K77" i="44"/>
  <c r="K78" i="44"/>
  <c r="K80" i="44"/>
  <c r="K81" i="44"/>
  <c r="K82" i="44"/>
  <c r="K83" i="44"/>
  <c r="K84" i="44"/>
  <c r="K85" i="44"/>
  <c r="K86" i="44"/>
  <c r="K87" i="44"/>
  <c r="K88" i="44"/>
  <c r="K89" i="44"/>
  <c r="K90" i="44"/>
  <c r="K91" i="44"/>
  <c r="K92" i="44"/>
  <c r="K93" i="44"/>
  <c r="K94" i="44"/>
  <c r="K95" i="44"/>
  <c r="K96" i="44"/>
  <c r="K97" i="44"/>
  <c r="K98" i="44"/>
  <c r="K99" i="44"/>
  <c r="K100" i="44"/>
  <c r="K101" i="44"/>
  <c r="K102" i="44"/>
  <c r="K103" i="44"/>
  <c r="K104" i="44"/>
  <c r="K105" i="44"/>
  <c r="K106" i="44"/>
  <c r="K107" i="44"/>
  <c r="K108" i="44"/>
  <c r="K109" i="44"/>
  <c r="K110" i="44"/>
  <c r="K111" i="44"/>
  <c r="K112" i="44"/>
  <c r="K113" i="44"/>
  <c r="K114" i="44"/>
  <c r="K115" i="44"/>
  <c r="K116" i="44"/>
  <c r="K117" i="44"/>
  <c r="K118" i="44"/>
  <c r="K119" i="44"/>
  <c r="K120" i="44"/>
  <c r="K121" i="44"/>
  <c r="K122" i="44"/>
  <c r="K123" i="44"/>
  <c r="K124" i="44"/>
  <c r="K125" i="44"/>
  <c r="K126" i="44"/>
  <c r="K127" i="44"/>
  <c r="K128" i="44"/>
  <c r="K129" i="44"/>
  <c r="K130" i="44"/>
  <c r="K131" i="44"/>
  <c r="K132" i="44"/>
  <c r="K133" i="44"/>
  <c r="K134" i="44"/>
  <c r="K135" i="44"/>
  <c r="K136" i="44"/>
  <c r="K137" i="44"/>
  <c r="K138" i="44"/>
  <c r="K139" i="44"/>
  <c r="K140" i="44"/>
  <c r="K141" i="44"/>
  <c r="K142" i="44"/>
  <c r="K143" i="44"/>
  <c r="K145" i="44"/>
  <c r="K146" i="44"/>
  <c r="K147" i="44"/>
  <c r="K148" i="44"/>
  <c r="K149" i="44"/>
  <c r="K150" i="44"/>
  <c r="K151" i="44"/>
  <c r="K152" i="44"/>
  <c r="K153" i="44"/>
  <c r="K154" i="44"/>
  <c r="K155" i="44"/>
  <c r="K156" i="44"/>
  <c r="K157" i="44"/>
  <c r="K158" i="44"/>
  <c r="K159" i="44"/>
  <c r="K160" i="44"/>
  <c r="K161" i="44"/>
  <c r="K162" i="44"/>
  <c r="K163" i="44"/>
  <c r="K164" i="44"/>
  <c r="K165" i="44"/>
  <c r="K166" i="44"/>
  <c r="K167" i="44"/>
  <c r="K168" i="44"/>
  <c r="K169" i="44"/>
  <c r="K170" i="44"/>
  <c r="K171" i="44"/>
  <c r="K172" i="44"/>
  <c r="K173" i="44"/>
  <c r="K174" i="44"/>
  <c r="K175" i="44"/>
  <c r="K176" i="44"/>
  <c r="K177" i="44"/>
  <c r="K178" i="44"/>
  <c r="K179" i="44"/>
  <c r="K180" i="44"/>
  <c r="K181" i="44"/>
  <c r="K182" i="44"/>
  <c r="K183" i="44"/>
  <c r="K184" i="44"/>
  <c r="K185" i="44"/>
  <c r="K186" i="44"/>
  <c r="K187" i="44"/>
  <c r="K188" i="44"/>
  <c r="K189" i="44"/>
  <c r="K190" i="44"/>
  <c r="K191" i="44"/>
  <c r="K192" i="44"/>
  <c r="K193" i="44"/>
  <c r="K195" i="44"/>
  <c r="K196" i="44"/>
  <c r="K197" i="44"/>
  <c r="K198" i="44"/>
  <c r="K199" i="44"/>
  <c r="K200" i="44"/>
  <c r="K201" i="44"/>
  <c r="K202" i="44"/>
  <c r="K203" i="44"/>
  <c r="K204" i="44"/>
  <c r="K205" i="44"/>
  <c r="K206" i="44"/>
  <c r="K207" i="44"/>
  <c r="K208" i="44"/>
  <c r="K209" i="44"/>
  <c r="K210" i="44"/>
  <c r="K211" i="44"/>
  <c r="K212" i="44"/>
  <c r="K213" i="44"/>
  <c r="K214" i="44"/>
  <c r="K215" i="44"/>
  <c r="K216" i="44"/>
  <c r="K217" i="44"/>
  <c r="K218" i="44"/>
  <c r="K219" i="44"/>
  <c r="K220" i="44"/>
  <c r="K221" i="44"/>
  <c r="K222" i="44"/>
  <c r="K223" i="44"/>
  <c r="K224" i="44"/>
  <c r="K225" i="44"/>
  <c r="K226" i="44"/>
  <c r="K227" i="44"/>
  <c r="K228" i="44"/>
  <c r="K229" i="44"/>
  <c r="K230" i="44"/>
  <c r="K231" i="44"/>
  <c r="K232" i="44"/>
  <c r="K233" i="44"/>
  <c r="K234" i="44"/>
  <c r="K235" i="44"/>
  <c r="K236" i="44"/>
  <c r="K237" i="44"/>
  <c r="K238" i="44"/>
  <c r="K239" i="44"/>
  <c r="K240" i="44"/>
  <c r="K241" i="44"/>
  <c r="K242" i="44"/>
  <c r="K243" i="44"/>
  <c r="K244" i="44"/>
  <c r="K245" i="44"/>
  <c r="K246" i="44"/>
  <c r="K247" i="44"/>
  <c r="K248" i="44"/>
  <c r="K249" i="44"/>
  <c r="K250" i="44"/>
  <c r="K251" i="44"/>
  <c r="K252" i="44"/>
  <c r="K253" i="44"/>
  <c r="K254" i="44"/>
  <c r="K255" i="44"/>
  <c r="K256" i="44"/>
  <c r="K257" i="44"/>
  <c r="K258" i="44"/>
  <c r="K259" i="44"/>
  <c r="K260" i="44"/>
  <c r="K261" i="44"/>
  <c r="K262" i="44"/>
  <c r="K263" i="44"/>
  <c r="K264" i="44"/>
  <c r="K265" i="44"/>
  <c r="K266" i="44"/>
  <c r="K267" i="44"/>
  <c r="K268" i="44"/>
  <c r="K269" i="44"/>
  <c r="K270" i="44"/>
  <c r="K271" i="44"/>
  <c r="K272" i="44"/>
  <c r="K273" i="44"/>
  <c r="K274" i="44"/>
  <c r="K275" i="44"/>
  <c r="K276" i="44"/>
  <c r="K277" i="44"/>
  <c r="K278" i="44"/>
  <c r="K279" i="44"/>
  <c r="K280" i="44"/>
  <c r="K281" i="44"/>
  <c r="K282" i="44"/>
  <c r="K285" i="44"/>
  <c r="K284" i="44"/>
  <c r="K286" i="44"/>
  <c r="K283" i="44"/>
  <c r="K287" i="44"/>
  <c r="K288" i="44"/>
  <c r="K289" i="44"/>
  <c r="K290" i="44"/>
  <c r="K291" i="44"/>
  <c r="K292" i="44"/>
  <c r="K293" i="44"/>
  <c r="K294" i="44"/>
  <c r="K295" i="44"/>
  <c r="K296" i="44"/>
  <c r="K297" i="44"/>
  <c r="K298" i="44"/>
  <c r="K299" i="44"/>
  <c r="K300" i="44"/>
  <c r="K301" i="44"/>
  <c r="K302" i="44"/>
  <c r="K303" i="44"/>
  <c r="K304" i="44"/>
  <c r="K305" i="44"/>
  <c r="K306" i="44"/>
  <c r="K309" i="44"/>
  <c r="K310" i="44"/>
  <c r="K311" i="44"/>
  <c r="K312" i="44"/>
  <c r="K313" i="44"/>
  <c r="K314" i="44"/>
  <c r="K315" i="44"/>
  <c r="K316" i="44"/>
  <c r="K317" i="44"/>
  <c r="K318" i="44"/>
  <c r="K319" i="44"/>
  <c r="K320" i="44"/>
  <c r="K321" i="44"/>
  <c r="K324" i="44"/>
  <c r="K323" i="44"/>
  <c r="K325" i="44"/>
  <c r="K322" i="44"/>
  <c r="K326" i="44"/>
  <c r="K327" i="44"/>
  <c r="K328" i="44"/>
  <c r="K329" i="44"/>
  <c r="K330" i="44"/>
  <c r="K331" i="44"/>
  <c r="K332" i="44"/>
  <c r="K333" i="44"/>
  <c r="K334" i="44"/>
  <c r="K335" i="44"/>
  <c r="K336" i="44"/>
  <c r="K337" i="44"/>
  <c r="K338" i="44"/>
  <c r="K339" i="44"/>
  <c r="K340" i="44"/>
  <c r="K341" i="44"/>
  <c r="K342" i="44"/>
  <c r="K343" i="44"/>
  <c r="K344" i="44"/>
  <c r="K345" i="44"/>
  <c r="K346" i="44"/>
  <c r="K347" i="44"/>
  <c r="K348" i="44"/>
  <c r="K349" i="44"/>
  <c r="K350" i="44"/>
  <c r="K351" i="44"/>
  <c r="K352" i="44"/>
  <c r="K353" i="44"/>
  <c r="K354" i="44"/>
  <c r="K355" i="44"/>
  <c r="K356" i="44"/>
  <c r="K357" i="44"/>
  <c r="K358" i="44"/>
  <c r="K359" i="44"/>
  <c r="K360" i="44"/>
  <c r="K361" i="44"/>
  <c r="K362" i="44"/>
  <c r="K363" i="44"/>
  <c r="K364" i="44"/>
  <c r="K365" i="44"/>
  <c r="K366" i="44"/>
  <c r="K367" i="44"/>
  <c r="K368" i="44"/>
  <c r="K369" i="44"/>
  <c r="K370" i="44"/>
  <c r="K371" i="44"/>
  <c r="K372" i="44"/>
  <c r="K373" i="44"/>
  <c r="K374" i="44"/>
  <c r="K375" i="44"/>
  <c r="K376" i="44"/>
  <c r="K377" i="44"/>
  <c r="K378" i="44"/>
  <c r="K379" i="44"/>
  <c r="K380" i="44"/>
  <c r="K381" i="44"/>
  <c r="K382" i="44"/>
  <c r="K383" i="44"/>
  <c r="K384" i="44"/>
  <c r="K385" i="44"/>
  <c r="K386" i="44"/>
  <c r="K387" i="44"/>
  <c r="K388" i="44"/>
  <c r="K389" i="44"/>
  <c r="K390" i="44"/>
  <c r="K391" i="44"/>
  <c r="K392" i="44"/>
  <c r="K393" i="44"/>
  <c r="K394" i="44"/>
  <c r="K395" i="44"/>
  <c r="K396" i="44"/>
  <c r="K397" i="44"/>
  <c r="K398" i="44"/>
  <c r="K399" i="44"/>
  <c r="K400" i="44"/>
  <c r="K401" i="44"/>
  <c r="K402" i="44"/>
  <c r="K403" i="44"/>
  <c r="K405" i="44"/>
  <c r="K406" i="44"/>
  <c r="K407" i="44"/>
  <c r="K408" i="44"/>
  <c r="K409" i="44"/>
  <c r="K410" i="44"/>
  <c r="K411" i="44"/>
  <c r="K412" i="44"/>
  <c r="K413" i="44"/>
  <c r="K414" i="44"/>
  <c r="K415" i="44"/>
  <c r="K416" i="44"/>
  <c r="K417" i="44"/>
  <c r="K418" i="44"/>
  <c r="K419" i="44"/>
  <c r="K420" i="44"/>
  <c r="K421" i="44"/>
  <c r="K422" i="44"/>
  <c r="K423" i="44"/>
  <c r="K424" i="44"/>
  <c r="K425" i="44"/>
  <c r="K426" i="44"/>
  <c r="K427" i="44"/>
  <c r="K428" i="44"/>
  <c r="K429" i="44"/>
  <c r="K430" i="44"/>
  <c r="K431" i="44"/>
  <c r="K432" i="44"/>
  <c r="K433" i="44"/>
  <c r="K434" i="44"/>
  <c r="K435" i="44"/>
  <c r="K436" i="44"/>
  <c r="K437" i="44"/>
  <c r="K438" i="44"/>
  <c r="K439" i="44"/>
  <c r="K440" i="44"/>
  <c r="K441" i="44"/>
  <c r="K442" i="44"/>
  <c r="K443" i="44"/>
  <c r="K445" i="44"/>
  <c r="K446" i="44"/>
  <c r="K447" i="44"/>
  <c r="K448" i="44"/>
  <c r="K457" i="44"/>
  <c r="K458" i="44"/>
  <c r="K459" i="44"/>
  <c r="K460" i="44"/>
  <c r="K461" i="44"/>
  <c r="K462" i="44"/>
  <c r="K463" i="44"/>
  <c r="K464" i="44"/>
  <c r="K465" i="44"/>
  <c r="K466" i="44"/>
  <c r="K467" i="44"/>
  <c r="K468" i="44"/>
  <c r="K469" i="44"/>
  <c r="K470" i="44"/>
  <c r="K471" i="44"/>
  <c r="K472" i="44"/>
  <c r="K473" i="44"/>
  <c r="K474" i="44"/>
  <c r="K475" i="44"/>
  <c r="K476" i="44"/>
  <c r="K477" i="44"/>
  <c r="K478" i="44"/>
  <c r="K479" i="44"/>
  <c r="K480" i="44"/>
  <c r="K481" i="44"/>
  <c r="K482" i="44"/>
  <c r="K483" i="44"/>
  <c r="K484" i="44"/>
  <c r="K485" i="44"/>
  <c r="K449" i="44"/>
  <c r="K450" i="44"/>
  <c r="K451" i="44"/>
  <c r="K452" i="44"/>
  <c r="K453" i="44"/>
  <c r="K454" i="44"/>
  <c r="K456" i="44"/>
  <c r="K486" i="44"/>
  <c r="K487" i="44"/>
  <c r="K488" i="44"/>
  <c r="K489" i="44"/>
  <c r="K490" i="44"/>
  <c r="K491" i="44"/>
  <c r="K492" i="44"/>
  <c r="K493" i="44"/>
  <c r="K494" i="44"/>
  <c r="K495" i="44"/>
  <c r="K496" i="44"/>
  <c r="K497" i="44"/>
  <c r="K498" i="44"/>
  <c r="K499" i="44"/>
  <c r="H134" i="44" l="1"/>
  <c r="I134" i="44"/>
  <c r="L134" i="44"/>
  <c r="M134" i="44"/>
  <c r="N134" i="44"/>
  <c r="H110" i="44"/>
  <c r="I110" i="44"/>
  <c r="J110" i="44"/>
  <c r="L110" i="44"/>
  <c r="M110" i="44"/>
  <c r="N110" i="44"/>
  <c r="H111" i="44"/>
  <c r="I111" i="44"/>
  <c r="J111" i="44"/>
  <c r="L111" i="44"/>
  <c r="M111" i="44"/>
  <c r="N111" i="44"/>
  <c r="H114" i="44"/>
  <c r="I114" i="44"/>
  <c r="L114" i="44"/>
  <c r="M114" i="44"/>
  <c r="N114" i="44"/>
  <c r="H116" i="44"/>
  <c r="I116" i="44"/>
  <c r="L116" i="44"/>
  <c r="M116" i="44"/>
  <c r="N116" i="44"/>
  <c r="H117" i="44"/>
  <c r="I117" i="44"/>
  <c r="L117" i="44"/>
  <c r="M117" i="44"/>
  <c r="N117" i="44"/>
  <c r="H126" i="44" l="1"/>
  <c r="I126" i="44"/>
  <c r="L126" i="44"/>
  <c r="M126" i="44"/>
  <c r="N126" i="44"/>
  <c r="H127" i="44"/>
  <c r="I127" i="44"/>
  <c r="L127" i="44"/>
  <c r="M127" i="44"/>
  <c r="N127" i="44"/>
  <c r="N524" i="44" l="1"/>
  <c r="M524" i="44"/>
  <c r="L524" i="44"/>
  <c r="I524" i="44"/>
  <c r="H524" i="44"/>
  <c r="N523" i="44"/>
  <c r="M523" i="44"/>
  <c r="L523" i="44"/>
  <c r="I523" i="44"/>
  <c r="H523" i="44"/>
  <c r="H518" i="44" l="1"/>
  <c r="I518" i="44"/>
  <c r="L518" i="44"/>
  <c r="M518" i="44"/>
  <c r="N518" i="44"/>
  <c r="H519" i="44"/>
  <c r="I519" i="44"/>
  <c r="L519" i="44"/>
  <c r="M519" i="44"/>
  <c r="N519" i="44"/>
  <c r="H520" i="44"/>
  <c r="I520" i="44"/>
  <c r="L520" i="44"/>
  <c r="M520" i="44"/>
  <c r="N520" i="44"/>
  <c r="H521" i="44"/>
  <c r="I521" i="44"/>
  <c r="L521" i="44"/>
  <c r="M521" i="44"/>
  <c r="N521" i="44"/>
  <c r="H522" i="44"/>
  <c r="I522" i="44"/>
  <c r="L522" i="44"/>
  <c r="M522" i="44"/>
  <c r="N522" i="44"/>
  <c r="H525" i="44"/>
  <c r="I525" i="44"/>
  <c r="L525" i="44"/>
  <c r="M525" i="44"/>
  <c r="N525" i="44"/>
  <c r="N527" i="44"/>
  <c r="M527" i="44"/>
  <c r="L527" i="44"/>
  <c r="I527" i="44"/>
  <c r="H527" i="44"/>
  <c r="N526" i="44"/>
  <c r="M526" i="44"/>
  <c r="L526" i="44"/>
  <c r="I526" i="44"/>
  <c r="H526" i="44"/>
  <c r="N136" i="44"/>
  <c r="M136" i="44"/>
  <c r="L136" i="44"/>
  <c r="I136" i="44"/>
  <c r="H136" i="44"/>
  <c r="N135" i="44"/>
  <c r="M135" i="44"/>
  <c r="L135" i="44"/>
  <c r="I135" i="44"/>
  <c r="H135" i="44"/>
  <c r="H3" i="44"/>
  <c r="I3" i="44"/>
  <c r="H4" i="44"/>
  <c r="I4" i="44"/>
  <c r="H5" i="44"/>
  <c r="I5" i="44"/>
  <c r="H6" i="44"/>
  <c r="I6" i="44"/>
  <c r="H7" i="44"/>
  <c r="I7" i="44"/>
  <c r="H8" i="44"/>
  <c r="I8" i="44"/>
  <c r="H9" i="44"/>
  <c r="I9" i="44"/>
  <c r="H10" i="44"/>
  <c r="I10" i="44"/>
  <c r="H11" i="44"/>
  <c r="I11" i="44"/>
  <c r="H12" i="44"/>
  <c r="I12" i="44"/>
  <c r="H13" i="44"/>
  <c r="I13" i="44"/>
  <c r="H14" i="44"/>
  <c r="I14" i="44"/>
  <c r="H15" i="44"/>
  <c r="I15" i="44"/>
  <c r="H16" i="44"/>
  <c r="I16" i="44"/>
  <c r="H17" i="44"/>
  <c r="I17" i="44"/>
  <c r="H19" i="44"/>
  <c r="I19" i="44"/>
  <c r="H18" i="44"/>
  <c r="I18" i="44"/>
  <c r="H20" i="44"/>
  <c r="I20" i="44"/>
  <c r="H21" i="44"/>
  <c r="I21" i="44"/>
  <c r="H22" i="44"/>
  <c r="I22" i="44"/>
  <c r="H23" i="44"/>
  <c r="I23" i="44"/>
  <c r="H24" i="44"/>
  <c r="I24" i="44"/>
  <c r="H26" i="44"/>
  <c r="I26" i="44"/>
  <c r="H27" i="44"/>
  <c r="I27" i="44"/>
  <c r="H28" i="44"/>
  <c r="I28" i="44"/>
  <c r="H29" i="44"/>
  <c r="I29" i="44"/>
  <c r="H30" i="44"/>
  <c r="I30" i="44"/>
  <c r="H31" i="44"/>
  <c r="I31" i="44"/>
  <c r="H32" i="44"/>
  <c r="I32" i="44"/>
  <c r="H33" i="44"/>
  <c r="I33" i="44"/>
  <c r="H34" i="44"/>
  <c r="I34" i="44"/>
  <c r="H35" i="44"/>
  <c r="I35" i="44"/>
  <c r="H36" i="44"/>
  <c r="I36" i="44"/>
  <c r="H37" i="44"/>
  <c r="I37" i="44"/>
  <c r="H38" i="44"/>
  <c r="I38" i="44"/>
  <c r="H39" i="44"/>
  <c r="I39" i="44"/>
  <c r="H40" i="44"/>
  <c r="I40" i="44"/>
  <c r="H42" i="44"/>
  <c r="I42" i="44"/>
  <c r="H41" i="44"/>
  <c r="I41" i="44"/>
  <c r="H43" i="44"/>
  <c r="I43" i="44"/>
  <c r="H44" i="44"/>
  <c r="I44" i="44"/>
  <c r="H45" i="44"/>
  <c r="I45" i="44"/>
  <c r="H46" i="44"/>
  <c r="I46" i="44"/>
  <c r="H47" i="44"/>
  <c r="I47" i="44"/>
  <c r="H48" i="44"/>
  <c r="I48" i="44"/>
  <c r="H49" i="44"/>
  <c r="I49" i="44"/>
  <c r="H50" i="44"/>
  <c r="I50" i="44"/>
  <c r="H51" i="44"/>
  <c r="I51" i="44"/>
  <c r="H52" i="44"/>
  <c r="I52" i="44"/>
  <c r="H53" i="44"/>
  <c r="I53" i="44"/>
  <c r="H54" i="44"/>
  <c r="I54" i="44"/>
  <c r="H55" i="44"/>
  <c r="I55" i="44"/>
  <c r="H56" i="44"/>
  <c r="I56" i="44"/>
  <c r="H57" i="44"/>
  <c r="I57" i="44"/>
  <c r="H58" i="44"/>
  <c r="I58" i="44"/>
  <c r="H59" i="44"/>
  <c r="I59" i="44"/>
  <c r="H60" i="44"/>
  <c r="I60" i="44"/>
  <c r="H61" i="44"/>
  <c r="I61" i="44"/>
  <c r="H62" i="44"/>
  <c r="I62" i="44"/>
  <c r="H63" i="44"/>
  <c r="I63" i="44"/>
  <c r="H64" i="44"/>
  <c r="I64" i="44"/>
  <c r="H65" i="44"/>
  <c r="I65" i="44"/>
  <c r="H66" i="44"/>
  <c r="I66" i="44"/>
  <c r="H67" i="44"/>
  <c r="I67" i="44"/>
  <c r="H68" i="44"/>
  <c r="I68" i="44"/>
  <c r="H69" i="44"/>
  <c r="I69" i="44"/>
  <c r="H70" i="44"/>
  <c r="I70" i="44"/>
  <c r="H71" i="44"/>
  <c r="I71" i="44"/>
  <c r="H72" i="44"/>
  <c r="I72" i="44"/>
  <c r="H73" i="44"/>
  <c r="I73" i="44"/>
  <c r="H74" i="44"/>
  <c r="I74" i="44"/>
  <c r="H76" i="44"/>
  <c r="I76" i="44"/>
  <c r="H77" i="44"/>
  <c r="I77" i="44"/>
  <c r="H78" i="44"/>
  <c r="I78" i="44"/>
  <c r="H80" i="44"/>
  <c r="I80" i="44"/>
  <c r="H81" i="44"/>
  <c r="I81" i="44"/>
  <c r="H82" i="44"/>
  <c r="I82" i="44"/>
  <c r="H83" i="44"/>
  <c r="I83" i="44"/>
  <c r="H84" i="44"/>
  <c r="I84" i="44"/>
  <c r="H86" i="44"/>
  <c r="I86" i="44"/>
  <c r="H85" i="44"/>
  <c r="I85" i="44"/>
  <c r="H87" i="44"/>
  <c r="I87" i="44"/>
  <c r="H88" i="44"/>
  <c r="I88" i="44"/>
  <c r="H89" i="44"/>
  <c r="I89" i="44"/>
  <c r="H90" i="44"/>
  <c r="I90" i="44"/>
  <c r="H91" i="44"/>
  <c r="I91" i="44"/>
  <c r="H92" i="44"/>
  <c r="I92" i="44"/>
  <c r="H94" i="44"/>
  <c r="I94" i="44"/>
  <c r="H93" i="44"/>
  <c r="I93" i="44"/>
  <c r="H95" i="44"/>
  <c r="I95" i="44"/>
  <c r="H96" i="44"/>
  <c r="I96" i="44"/>
  <c r="H97" i="44"/>
  <c r="I97" i="44"/>
  <c r="H98" i="44"/>
  <c r="I98" i="44"/>
  <c r="H99" i="44"/>
  <c r="I99" i="44"/>
  <c r="H100" i="44"/>
  <c r="I100" i="44"/>
  <c r="H101" i="44"/>
  <c r="I101" i="44"/>
  <c r="H102" i="44"/>
  <c r="I102" i="44"/>
  <c r="H103" i="44"/>
  <c r="I103" i="44"/>
  <c r="H104" i="44"/>
  <c r="I104" i="44"/>
  <c r="H105" i="44"/>
  <c r="I105" i="44"/>
  <c r="H106" i="44"/>
  <c r="I106" i="44"/>
  <c r="H107" i="44"/>
  <c r="I107" i="44"/>
  <c r="H108" i="44"/>
  <c r="I108" i="44"/>
  <c r="H109" i="44"/>
  <c r="I109" i="44"/>
  <c r="H112" i="44"/>
  <c r="I112" i="44"/>
  <c r="H113" i="44"/>
  <c r="I113" i="44"/>
  <c r="H115" i="44"/>
  <c r="I115" i="44"/>
  <c r="H118" i="44"/>
  <c r="I118" i="44"/>
  <c r="H121" i="44"/>
  <c r="I121" i="44"/>
  <c r="H122" i="44"/>
  <c r="I122" i="44"/>
  <c r="H123" i="44"/>
  <c r="I123" i="44"/>
  <c r="H124" i="44"/>
  <c r="I124" i="44"/>
  <c r="H125" i="44"/>
  <c r="I125" i="44"/>
  <c r="H128" i="44"/>
  <c r="I128" i="44"/>
  <c r="H129" i="44"/>
  <c r="I129" i="44"/>
  <c r="H130" i="44"/>
  <c r="I130" i="44"/>
  <c r="H131" i="44"/>
  <c r="I131" i="44"/>
  <c r="H132" i="44"/>
  <c r="I132" i="44"/>
  <c r="H133" i="44"/>
  <c r="I133" i="44"/>
  <c r="H137" i="44"/>
  <c r="I137" i="44"/>
  <c r="H138" i="44"/>
  <c r="I138" i="44"/>
  <c r="H139" i="44"/>
  <c r="I139" i="44"/>
  <c r="H140" i="44"/>
  <c r="I140" i="44"/>
  <c r="H141" i="44"/>
  <c r="I141" i="44"/>
  <c r="H142" i="44"/>
  <c r="I142" i="44"/>
  <c r="H143" i="44"/>
  <c r="I143" i="44"/>
  <c r="H145" i="44"/>
  <c r="I145" i="44"/>
  <c r="H146" i="44"/>
  <c r="I146" i="44"/>
  <c r="H148" i="44"/>
  <c r="I148" i="44"/>
  <c r="H147" i="44"/>
  <c r="I147" i="44"/>
  <c r="H149" i="44"/>
  <c r="I149" i="44"/>
  <c r="H150" i="44"/>
  <c r="I150" i="44"/>
  <c r="H151" i="44"/>
  <c r="I151" i="44"/>
  <c r="H152" i="44"/>
  <c r="I152" i="44"/>
  <c r="H153" i="44"/>
  <c r="I153" i="44"/>
  <c r="H154" i="44"/>
  <c r="I154" i="44"/>
  <c r="H155" i="44"/>
  <c r="I155" i="44"/>
  <c r="H156" i="44"/>
  <c r="I156" i="44"/>
  <c r="H157" i="44"/>
  <c r="I157" i="44"/>
  <c r="H158" i="44"/>
  <c r="I158" i="44"/>
  <c r="H159" i="44"/>
  <c r="I159" i="44"/>
  <c r="H160" i="44"/>
  <c r="I160" i="44"/>
  <c r="H161" i="44"/>
  <c r="I161" i="44"/>
  <c r="H162" i="44"/>
  <c r="I162" i="44"/>
  <c r="H163" i="44"/>
  <c r="I163" i="44"/>
  <c r="H164" i="44"/>
  <c r="I164" i="44"/>
  <c r="H165" i="44"/>
  <c r="I165" i="44"/>
  <c r="H166" i="44"/>
  <c r="I166" i="44"/>
  <c r="H167" i="44"/>
  <c r="I167" i="44"/>
  <c r="H168" i="44"/>
  <c r="I168" i="44"/>
  <c r="H169" i="44"/>
  <c r="I169" i="44"/>
  <c r="H170" i="44"/>
  <c r="I170" i="44"/>
  <c r="H171" i="44"/>
  <c r="I171" i="44"/>
  <c r="H172" i="44"/>
  <c r="I172" i="44"/>
  <c r="H173" i="44"/>
  <c r="I173" i="44"/>
  <c r="H174" i="44"/>
  <c r="I174" i="44"/>
  <c r="H175" i="44"/>
  <c r="I175" i="44"/>
  <c r="H176" i="44"/>
  <c r="I176" i="44"/>
  <c r="H177" i="44"/>
  <c r="I177" i="44"/>
  <c r="H178" i="44"/>
  <c r="I178" i="44"/>
  <c r="H179" i="44"/>
  <c r="I179" i="44"/>
  <c r="H180" i="44"/>
  <c r="I180" i="44"/>
  <c r="H181" i="44"/>
  <c r="I181" i="44"/>
  <c r="H182" i="44"/>
  <c r="I182" i="44"/>
  <c r="H183" i="44"/>
  <c r="I183" i="44"/>
  <c r="H184" i="44"/>
  <c r="I184" i="44"/>
  <c r="H185" i="44"/>
  <c r="I185" i="44"/>
  <c r="H186" i="44"/>
  <c r="I186" i="44"/>
  <c r="H187" i="44"/>
  <c r="I187" i="44"/>
  <c r="H188" i="44"/>
  <c r="I188" i="44"/>
  <c r="H189" i="44"/>
  <c r="I189" i="44"/>
  <c r="H190" i="44"/>
  <c r="I190" i="44"/>
  <c r="H191" i="44"/>
  <c r="I191" i="44"/>
  <c r="H192" i="44"/>
  <c r="I192" i="44"/>
  <c r="H193" i="44"/>
  <c r="I193" i="44"/>
  <c r="H195" i="44"/>
  <c r="I195" i="44"/>
  <c r="H196" i="44"/>
  <c r="I196" i="44"/>
  <c r="H197" i="44"/>
  <c r="I197" i="44"/>
  <c r="H198" i="44"/>
  <c r="I198" i="44"/>
  <c r="H199" i="44"/>
  <c r="I199" i="44"/>
  <c r="H200" i="44"/>
  <c r="I200" i="44"/>
  <c r="H201" i="44"/>
  <c r="I201" i="44"/>
  <c r="H202" i="44"/>
  <c r="I202" i="44"/>
  <c r="H203" i="44"/>
  <c r="I203" i="44"/>
  <c r="H204" i="44"/>
  <c r="I204" i="44"/>
  <c r="H205" i="44"/>
  <c r="I205" i="44"/>
  <c r="H206" i="44"/>
  <c r="I206" i="44"/>
  <c r="H207" i="44"/>
  <c r="I207" i="44"/>
  <c r="H208" i="44"/>
  <c r="I208" i="44"/>
  <c r="H209" i="44"/>
  <c r="I209" i="44"/>
  <c r="H210" i="44"/>
  <c r="I210" i="44"/>
  <c r="H211" i="44"/>
  <c r="I211" i="44"/>
  <c r="H212" i="44"/>
  <c r="I212" i="44"/>
  <c r="H213" i="44"/>
  <c r="I213" i="44"/>
  <c r="H214" i="44"/>
  <c r="I214" i="44"/>
  <c r="H215" i="44"/>
  <c r="I215" i="44"/>
  <c r="H216" i="44"/>
  <c r="I216" i="44"/>
  <c r="H217" i="44"/>
  <c r="I217" i="44"/>
  <c r="H218" i="44"/>
  <c r="I218" i="44"/>
  <c r="H219" i="44"/>
  <c r="I219" i="44"/>
  <c r="H220" i="44"/>
  <c r="I220" i="44"/>
  <c r="H221" i="44"/>
  <c r="I221" i="44"/>
  <c r="H222" i="44"/>
  <c r="I222" i="44"/>
  <c r="H223" i="44"/>
  <c r="I223" i="44"/>
  <c r="H224" i="44"/>
  <c r="I224" i="44"/>
  <c r="H225" i="44"/>
  <c r="I225" i="44"/>
  <c r="H226" i="44"/>
  <c r="I226" i="44"/>
  <c r="H228" i="44"/>
  <c r="I228" i="44"/>
  <c r="H227" i="44"/>
  <c r="I227" i="44"/>
  <c r="H229" i="44"/>
  <c r="I229" i="44"/>
  <c r="H230" i="44"/>
  <c r="I230" i="44"/>
  <c r="H231" i="44"/>
  <c r="I231" i="44"/>
  <c r="H232" i="44"/>
  <c r="I232" i="44"/>
  <c r="H233" i="44"/>
  <c r="I233" i="44"/>
  <c r="H234" i="44"/>
  <c r="I234" i="44"/>
  <c r="H235" i="44"/>
  <c r="I235" i="44"/>
  <c r="H236" i="44"/>
  <c r="I236" i="44"/>
  <c r="H237" i="44"/>
  <c r="I237" i="44"/>
  <c r="H238" i="44"/>
  <c r="I238" i="44"/>
  <c r="H239" i="44"/>
  <c r="I239" i="44"/>
  <c r="H240" i="44"/>
  <c r="I240" i="44"/>
  <c r="H241" i="44"/>
  <c r="I241" i="44"/>
  <c r="H242" i="44"/>
  <c r="I242" i="44"/>
  <c r="H243" i="44"/>
  <c r="I243" i="44"/>
  <c r="H244" i="44"/>
  <c r="I244" i="44"/>
  <c r="H245" i="44"/>
  <c r="I245" i="44"/>
  <c r="H246" i="44"/>
  <c r="I246" i="44"/>
  <c r="H248" i="44"/>
  <c r="I248" i="44"/>
  <c r="H247" i="44"/>
  <c r="I247" i="44"/>
  <c r="H249" i="44"/>
  <c r="I249" i="44"/>
  <c r="H250" i="44"/>
  <c r="I250" i="44"/>
  <c r="H251" i="44"/>
  <c r="I251" i="44"/>
  <c r="H252" i="44"/>
  <c r="I252" i="44"/>
  <c r="H253" i="44"/>
  <c r="I253" i="44"/>
  <c r="H254" i="44"/>
  <c r="I254" i="44"/>
  <c r="H256" i="44"/>
  <c r="I256" i="44"/>
  <c r="H255" i="44"/>
  <c r="I255" i="44"/>
  <c r="H257" i="44"/>
  <c r="I257" i="44"/>
  <c r="H258" i="44"/>
  <c r="I258" i="44"/>
  <c r="H259" i="44"/>
  <c r="I259" i="44"/>
  <c r="H260" i="44"/>
  <c r="I260" i="44"/>
  <c r="H261" i="44"/>
  <c r="I261" i="44"/>
  <c r="H262" i="44"/>
  <c r="I262" i="44"/>
  <c r="H264" i="44"/>
  <c r="I264" i="44"/>
  <c r="H263" i="44"/>
  <c r="I263" i="44"/>
  <c r="H265" i="44"/>
  <c r="I265" i="44"/>
  <c r="H266" i="44"/>
  <c r="I266" i="44"/>
  <c r="H267" i="44"/>
  <c r="I267" i="44"/>
  <c r="H269" i="44"/>
  <c r="I269" i="44"/>
  <c r="H268" i="44"/>
  <c r="I268" i="44"/>
  <c r="H270" i="44"/>
  <c r="I270" i="44"/>
  <c r="H271" i="44"/>
  <c r="I271" i="44"/>
  <c r="H272" i="44"/>
  <c r="I272" i="44"/>
  <c r="H273" i="44"/>
  <c r="I273" i="44"/>
  <c r="H274" i="44"/>
  <c r="I274" i="44"/>
  <c r="H275" i="44"/>
  <c r="I275" i="44"/>
  <c r="H276" i="44"/>
  <c r="I276" i="44"/>
  <c r="H278" i="44"/>
  <c r="I278" i="44"/>
  <c r="H277" i="44"/>
  <c r="I277" i="44"/>
  <c r="H279" i="44"/>
  <c r="I279" i="44"/>
  <c r="H280" i="44"/>
  <c r="I280" i="44"/>
  <c r="H281" i="44"/>
  <c r="I281" i="44"/>
  <c r="H282" i="44"/>
  <c r="I282" i="44"/>
  <c r="H283" i="44"/>
  <c r="I283" i="44"/>
  <c r="H284" i="44"/>
  <c r="I284" i="44"/>
  <c r="H285" i="44"/>
  <c r="I285" i="44"/>
  <c r="H286" i="44"/>
  <c r="I286" i="44"/>
  <c r="H287" i="44"/>
  <c r="I287" i="44"/>
  <c r="H288" i="44"/>
  <c r="I288" i="44"/>
  <c r="H289" i="44"/>
  <c r="I289" i="44"/>
  <c r="H290" i="44"/>
  <c r="I290" i="44"/>
  <c r="H291" i="44"/>
  <c r="I291" i="44"/>
  <c r="H292" i="44"/>
  <c r="I292" i="44"/>
  <c r="H293" i="44"/>
  <c r="I293" i="44"/>
  <c r="H294" i="44"/>
  <c r="I294" i="44"/>
  <c r="H295" i="44"/>
  <c r="I295" i="44"/>
  <c r="H296" i="44"/>
  <c r="I296" i="44"/>
  <c r="H297" i="44"/>
  <c r="I297" i="44"/>
  <c r="H298" i="44"/>
  <c r="I298" i="44"/>
  <c r="H299" i="44"/>
  <c r="I299" i="44"/>
  <c r="H300" i="44"/>
  <c r="I300" i="44"/>
  <c r="H304" i="44"/>
  <c r="I304" i="44"/>
  <c r="H305" i="44"/>
  <c r="I305" i="44"/>
  <c r="H306" i="44"/>
  <c r="I306" i="44"/>
  <c r="H301" i="44"/>
  <c r="I301" i="44"/>
  <c r="H303" i="44"/>
  <c r="I303" i="44"/>
  <c r="H302" i="44"/>
  <c r="I302" i="44"/>
  <c r="H309" i="44"/>
  <c r="I309" i="44"/>
  <c r="H310" i="44"/>
  <c r="I310" i="44"/>
  <c r="H311" i="44"/>
  <c r="I311" i="44"/>
  <c r="H312" i="44"/>
  <c r="I312" i="44"/>
  <c r="H313" i="44"/>
  <c r="I313" i="44"/>
  <c r="H314" i="44"/>
  <c r="I314" i="44"/>
  <c r="H316" i="44"/>
  <c r="I316" i="44"/>
  <c r="H315" i="44"/>
  <c r="I315" i="44"/>
  <c r="H317" i="44"/>
  <c r="I317" i="44"/>
  <c r="H318" i="44"/>
  <c r="I318" i="44"/>
  <c r="H319" i="44"/>
  <c r="I319" i="44"/>
  <c r="H320" i="44"/>
  <c r="I320" i="44"/>
  <c r="H321" i="44"/>
  <c r="I321" i="44"/>
  <c r="H322" i="44"/>
  <c r="I322" i="44"/>
  <c r="H323" i="44"/>
  <c r="I323" i="44"/>
  <c r="H324" i="44"/>
  <c r="I324" i="44"/>
  <c r="H325" i="44"/>
  <c r="I325" i="44"/>
  <c r="H326" i="44"/>
  <c r="I326" i="44"/>
  <c r="H327" i="44"/>
  <c r="I327" i="44"/>
  <c r="H328" i="44"/>
  <c r="I328" i="44"/>
  <c r="H329" i="44"/>
  <c r="I329" i="44"/>
  <c r="H330" i="44"/>
  <c r="I330" i="44"/>
  <c r="H331" i="44"/>
  <c r="I331" i="44"/>
  <c r="H332" i="44"/>
  <c r="I332" i="44"/>
  <c r="H333" i="44"/>
  <c r="I333" i="44"/>
  <c r="H334" i="44"/>
  <c r="I334" i="44"/>
  <c r="H335" i="44"/>
  <c r="I335" i="44"/>
  <c r="H336" i="44"/>
  <c r="I336" i="44"/>
  <c r="H338" i="44"/>
  <c r="I338" i="44"/>
  <c r="H337" i="44"/>
  <c r="I337" i="44"/>
  <c r="H339" i="44"/>
  <c r="I339" i="44"/>
  <c r="H340" i="44"/>
  <c r="I340" i="44"/>
  <c r="H341" i="44"/>
  <c r="I341" i="44"/>
  <c r="H342" i="44"/>
  <c r="I342" i="44"/>
  <c r="H343" i="44"/>
  <c r="I343" i="44"/>
  <c r="H345" i="44"/>
  <c r="I345" i="44"/>
  <c r="H344" i="44"/>
  <c r="I344" i="44"/>
  <c r="H346" i="44"/>
  <c r="I346" i="44"/>
  <c r="H347" i="44"/>
  <c r="I347" i="44"/>
  <c r="H348" i="44"/>
  <c r="I348" i="44"/>
  <c r="H349" i="44"/>
  <c r="I349" i="44"/>
  <c r="H350" i="44"/>
  <c r="I350" i="44"/>
  <c r="H351" i="44"/>
  <c r="I351" i="44"/>
  <c r="H352" i="44"/>
  <c r="I352" i="44"/>
  <c r="H353" i="44"/>
  <c r="I353" i="44"/>
  <c r="H354" i="44"/>
  <c r="I354" i="44"/>
  <c r="H356" i="44"/>
  <c r="I356" i="44"/>
  <c r="H355" i="44"/>
  <c r="I355" i="44"/>
  <c r="H357" i="44"/>
  <c r="I357" i="44"/>
  <c r="H358" i="44"/>
  <c r="I358" i="44"/>
  <c r="H359" i="44"/>
  <c r="I359" i="44"/>
  <c r="H360" i="44"/>
  <c r="I360" i="44"/>
  <c r="H361" i="44"/>
  <c r="I361" i="44"/>
  <c r="H362" i="44"/>
  <c r="I362" i="44"/>
  <c r="H363" i="44"/>
  <c r="I363" i="44"/>
  <c r="H364" i="44"/>
  <c r="I364" i="44"/>
  <c r="H366" i="44"/>
  <c r="I366" i="44"/>
  <c r="H365" i="44"/>
  <c r="I365" i="44"/>
  <c r="H367" i="44"/>
  <c r="I367" i="44"/>
  <c r="H368" i="44"/>
  <c r="I368" i="44"/>
  <c r="H370" i="44"/>
  <c r="I370" i="44"/>
  <c r="H369" i="44"/>
  <c r="I369" i="44"/>
  <c r="H371" i="44"/>
  <c r="I371" i="44"/>
  <c r="H372" i="44"/>
  <c r="I372" i="44"/>
  <c r="H373" i="44"/>
  <c r="I373" i="44"/>
  <c r="H374" i="44"/>
  <c r="I374" i="44"/>
  <c r="H375" i="44"/>
  <c r="I375" i="44"/>
  <c r="H376" i="44"/>
  <c r="I376" i="44"/>
  <c r="H378" i="44"/>
  <c r="I378" i="44"/>
  <c r="H377" i="44"/>
  <c r="I377" i="44"/>
  <c r="H379" i="44"/>
  <c r="I379" i="44"/>
  <c r="H380" i="44"/>
  <c r="I380" i="44"/>
  <c r="H381" i="44"/>
  <c r="I381" i="44"/>
  <c r="H382" i="44"/>
  <c r="I382" i="44"/>
  <c r="H383" i="44"/>
  <c r="I383" i="44"/>
  <c r="H384" i="44"/>
  <c r="I384" i="44"/>
  <c r="H385" i="44"/>
  <c r="I385" i="44"/>
  <c r="H386" i="44"/>
  <c r="I386" i="44"/>
  <c r="H387" i="44"/>
  <c r="I387" i="44"/>
  <c r="H388" i="44"/>
  <c r="I388" i="44"/>
  <c r="H389" i="44"/>
  <c r="I389" i="44"/>
  <c r="H390" i="44"/>
  <c r="I390" i="44"/>
  <c r="H391" i="44"/>
  <c r="I391" i="44"/>
  <c r="H392" i="44"/>
  <c r="I392" i="44"/>
  <c r="H393" i="44"/>
  <c r="I393" i="44"/>
  <c r="H394" i="44"/>
  <c r="I394" i="44"/>
  <c r="H395" i="44"/>
  <c r="I395" i="44"/>
  <c r="H396" i="44"/>
  <c r="I396" i="44"/>
  <c r="H397" i="44"/>
  <c r="I397" i="44"/>
  <c r="H398" i="44"/>
  <c r="I398" i="44"/>
  <c r="H399" i="44"/>
  <c r="I399" i="44"/>
  <c r="H400" i="44"/>
  <c r="I400" i="44"/>
  <c r="H401" i="44"/>
  <c r="I401" i="44"/>
  <c r="H402" i="44"/>
  <c r="I402" i="44"/>
  <c r="H403" i="44"/>
  <c r="I403" i="44"/>
  <c r="H405" i="44"/>
  <c r="I405" i="44"/>
  <c r="H406" i="44"/>
  <c r="I406" i="44"/>
  <c r="H407" i="44"/>
  <c r="I407" i="44"/>
  <c r="H408" i="44"/>
  <c r="I408" i="44"/>
  <c r="H409" i="44"/>
  <c r="I409" i="44"/>
  <c r="H410" i="44"/>
  <c r="I410" i="44"/>
  <c r="H411" i="44"/>
  <c r="I411" i="44"/>
  <c r="H412" i="44"/>
  <c r="I412" i="44"/>
  <c r="H413" i="44"/>
  <c r="I413" i="44"/>
  <c r="H414" i="44"/>
  <c r="I414" i="44"/>
  <c r="H415" i="44"/>
  <c r="I415" i="44"/>
  <c r="H416" i="44"/>
  <c r="I416" i="44"/>
  <c r="H417" i="44"/>
  <c r="I417" i="44"/>
  <c r="H418" i="44"/>
  <c r="I418" i="44"/>
  <c r="H419" i="44"/>
  <c r="I419" i="44"/>
  <c r="H421" i="44"/>
  <c r="I421" i="44"/>
  <c r="H420" i="44"/>
  <c r="I420" i="44"/>
  <c r="H422" i="44"/>
  <c r="I422" i="44"/>
  <c r="H423" i="44"/>
  <c r="I423" i="44"/>
  <c r="H424" i="44"/>
  <c r="I424" i="44"/>
  <c r="H425" i="44"/>
  <c r="I425" i="44"/>
  <c r="H426" i="44"/>
  <c r="I426" i="44"/>
  <c r="H427" i="44"/>
  <c r="I427" i="44"/>
  <c r="H431" i="44"/>
  <c r="I431" i="44"/>
  <c r="H432" i="44"/>
  <c r="I432" i="44"/>
  <c r="H433" i="44"/>
  <c r="I433" i="44"/>
  <c r="H428" i="44"/>
  <c r="I428" i="44"/>
  <c r="H430" i="44"/>
  <c r="I430" i="44"/>
  <c r="H429" i="44"/>
  <c r="I429" i="44"/>
  <c r="H434" i="44"/>
  <c r="I434" i="44"/>
  <c r="H436" i="44"/>
  <c r="I436" i="44"/>
  <c r="H435" i="44"/>
  <c r="I435" i="44"/>
  <c r="H437" i="44"/>
  <c r="I437" i="44"/>
  <c r="H439" i="44"/>
  <c r="I439" i="44"/>
  <c r="H438" i="44"/>
  <c r="I438" i="44"/>
  <c r="H440" i="44"/>
  <c r="I440" i="44"/>
  <c r="H441" i="44"/>
  <c r="I441" i="44"/>
  <c r="H442" i="44"/>
  <c r="I442" i="44"/>
  <c r="H443" i="44"/>
  <c r="I443" i="44"/>
  <c r="H445" i="44"/>
  <c r="I445" i="44"/>
  <c r="H446" i="44"/>
  <c r="I446" i="44"/>
  <c r="H447" i="44"/>
  <c r="I447" i="44"/>
  <c r="H448" i="44"/>
  <c r="I448" i="44"/>
  <c r="H457" i="44"/>
  <c r="I457" i="44"/>
  <c r="H459" i="44"/>
  <c r="I459" i="44"/>
  <c r="H458" i="44"/>
  <c r="I458" i="44"/>
  <c r="H460" i="44"/>
  <c r="I460" i="44"/>
  <c r="H461" i="44"/>
  <c r="I461" i="44"/>
  <c r="H462" i="44"/>
  <c r="I462" i="44"/>
  <c r="H463" i="44"/>
  <c r="I463" i="44"/>
  <c r="H464" i="44"/>
  <c r="I464" i="44"/>
  <c r="H466" i="44"/>
  <c r="I466" i="44"/>
  <c r="H465" i="44"/>
  <c r="I465" i="44"/>
  <c r="H467" i="44"/>
  <c r="I467" i="44"/>
  <c r="H468" i="44"/>
  <c r="I468" i="44"/>
  <c r="H469" i="44"/>
  <c r="I469" i="44"/>
  <c r="H470" i="44"/>
  <c r="I470" i="44"/>
  <c r="H471" i="44"/>
  <c r="I471" i="44"/>
  <c r="H472" i="44"/>
  <c r="I472" i="44"/>
  <c r="H476" i="44"/>
  <c r="I476" i="44"/>
  <c r="H477" i="44"/>
  <c r="I477" i="44"/>
  <c r="H478" i="44"/>
  <c r="I478" i="44"/>
  <c r="H473" i="44"/>
  <c r="I473" i="44"/>
  <c r="H475" i="44"/>
  <c r="I475" i="44"/>
  <c r="H474" i="44"/>
  <c r="I474" i="44"/>
  <c r="H479" i="44"/>
  <c r="I479" i="44"/>
  <c r="H480" i="44"/>
  <c r="I480" i="44"/>
  <c r="H481" i="44"/>
  <c r="I481" i="44"/>
  <c r="H482" i="44"/>
  <c r="I482" i="44"/>
  <c r="H483" i="44"/>
  <c r="I483" i="44"/>
  <c r="H484" i="44"/>
  <c r="I484" i="44"/>
  <c r="H485" i="44"/>
  <c r="I485" i="44"/>
  <c r="H452" i="44"/>
  <c r="I452" i="44"/>
  <c r="H453" i="44"/>
  <c r="I453" i="44"/>
  <c r="H454" i="44"/>
  <c r="I454" i="44"/>
  <c r="H449" i="44"/>
  <c r="I449" i="44"/>
  <c r="H451" i="44"/>
  <c r="I451" i="44"/>
  <c r="H450" i="44"/>
  <c r="I450" i="44"/>
  <c r="H456" i="44"/>
  <c r="I456" i="44"/>
  <c r="H486" i="44"/>
  <c r="I486" i="44"/>
  <c r="H487" i="44"/>
  <c r="I487" i="44"/>
  <c r="H488" i="44"/>
  <c r="I488" i="44"/>
  <c r="H489" i="44"/>
  <c r="I489" i="44"/>
  <c r="H491" i="44"/>
  <c r="I491" i="44"/>
  <c r="H490" i="44"/>
  <c r="I490" i="44"/>
  <c r="H492" i="44"/>
  <c r="I492" i="44"/>
  <c r="H493" i="44"/>
  <c r="I493" i="44"/>
  <c r="H494" i="44"/>
  <c r="I494" i="44"/>
  <c r="H495" i="44"/>
  <c r="I495" i="44"/>
  <c r="H496" i="44"/>
  <c r="I496" i="44"/>
  <c r="H497" i="44"/>
  <c r="I497" i="44"/>
  <c r="H498" i="44"/>
  <c r="I498" i="44"/>
  <c r="H499" i="44"/>
  <c r="I499" i="44"/>
  <c r="H504" i="44"/>
  <c r="I504" i="44"/>
  <c r="H506" i="44"/>
  <c r="I506" i="44"/>
  <c r="H505" i="44"/>
  <c r="I505" i="44"/>
  <c r="H507" i="44"/>
  <c r="I507" i="44"/>
  <c r="H508" i="44"/>
  <c r="I508" i="44"/>
  <c r="H509" i="44"/>
  <c r="I509" i="44"/>
  <c r="H510" i="44"/>
  <c r="I510" i="44"/>
  <c r="H511" i="44"/>
  <c r="I511" i="44"/>
  <c r="H512" i="44"/>
  <c r="I512" i="44"/>
  <c r="H513" i="44"/>
  <c r="I513" i="44"/>
  <c r="H514" i="44"/>
  <c r="I514" i="44"/>
  <c r="H515" i="44"/>
  <c r="I515" i="44"/>
  <c r="H516" i="44"/>
  <c r="I516" i="44"/>
  <c r="H517" i="44"/>
  <c r="I517" i="44"/>
  <c r="H528" i="44"/>
  <c r="I528" i="44"/>
  <c r="H530" i="44"/>
  <c r="I530" i="44"/>
  <c r="H529" i="44"/>
  <c r="I529" i="44"/>
  <c r="H531" i="44"/>
  <c r="I531" i="44"/>
  <c r="H532" i="44"/>
  <c r="I532" i="44"/>
  <c r="H533" i="44"/>
  <c r="I533" i="44"/>
  <c r="H534" i="44"/>
  <c r="I534" i="44"/>
  <c r="H535" i="44"/>
  <c r="I535" i="44"/>
  <c r="H536" i="44"/>
  <c r="I536" i="44"/>
  <c r="H537" i="44"/>
  <c r="I537" i="44"/>
  <c r="H538" i="44"/>
  <c r="I538" i="44"/>
  <c r="H539" i="44"/>
  <c r="I539" i="44"/>
  <c r="H540" i="44"/>
  <c r="I540" i="44"/>
  <c r="H541" i="44"/>
  <c r="I541" i="44"/>
  <c r="H542" i="44"/>
  <c r="I542" i="44"/>
  <c r="H543" i="44"/>
  <c r="I543" i="44"/>
  <c r="H544" i="44"/>
  <c r="I544" i="44"/>
  <c r="H545" i="44"/>
  <c r="I545" i="44"/>
  <c r="H546" i="44"/>
  <c r="I546" i="44"/>
  <c r="H547" i="44"/>
  <c r="I547" i="44"/>
  <c r="H548" i="44"/>
  <c r="I548" i="44"/>
  <c r="H549" i="44"/>
  <c r="I549" i="44"/>
  <c r="H550" i="44"/>
  <c r="I550" i="44"/>
  <c r="H551" i="44"/>
  <c r="I551" i="44"/>
  <c r="H552" i="44"/>
  <c r="I552" i="44"/>
  <c r="H553" i="44"/>
  <c r="I553" i="44"/>
  <c r="H554" i="44"/>
  <c r="I554" i="44"/>
  <c r="H555" i="44"/>
  <c r="I555" i="44"/>
  <c r="H556" i="44"/>
  <c r="I556" i="44"/>
  <c r="H557" i="44"/>
  <c r="I557" i="44"/>
  <c r="H558" i="44"/>
  <c r="I558" i="44"/>
  <c r="H561" i="44"/>
  <c r="I561" i="44"/>
  <c r="H562" i="44"/>
  <c r="I562" i="44"/>
  <c r="H563" i="44"/>
  <c r="I563" i="44"/>
  <c r="H564" i="44"/>
  <c r="I564" i="44"/>
  <c r="H119" i="44"/>
  <c r="I119" i="44"/>
  <c r="H120" i="44"/>
  <c r="I120" i="44"/>
  <c r="I2" i="44"/>
  <c r="H2" i="44"/>
  <c r="L119" i="44"/>
  <c r="M119" i="44"/>
  <c r="N119" i="44"/>
  <c r="L120" i="44"/>
  <c r="M120" i="44"/>
  <c r="N120" i="44"/>
  <c r="J135" i="44"/>
  <c r="J120" i="44"/>
  <c r="J119" i="44" l="1"/>
  <c r="J136" i="44"/>
  <c r="J526" i="44" l="1"/>
  <c r="J527" i="44"/>
  <c r="J523" i="44"/>
  <c r="J524" i="44"/>
  <c r="J520" i="44"/>
  <c r="J521" i="44"/>
  <c r="J519" i="44"/>
  <c r="J518" i="44"/>
  <c r="J525" i="44"/>
  <c r="J522" i="44"/>
  <c r="N7" i="44" l="1"/>
  <c r="N9" i="44"/>
  <c r="N14" i="44"/>
  <c r="N16" i="44"/>
  <c r="N37" i="44"/>
  <c r="N39" i="44"/>
  <c r="N69" i="44"/>
  <c r="N71" i="44"/>
  <c r="N81" i="44"/>
  <c r="N103" i="44"/>
  <c r="N105" i="44"/>
  <c r="N107" i="44"/>
  <c r="N113" i="44"/>
  <c r="N140" i="44"/>
  <c r="N152" i="44"/>
  <c r="N154" i="44"/>
  <c r="N159" i="44"/>
  <c r="N161" i="44"/>
  <c r="N166" i="44"/>
  <c r="N178" i="44"/>
  <c r="N180" i="44"/>
  <c r="N182" i="44"/>
  <c r="N221" i="44"/>
  <c r="N223" i="44"/>
  <c r="N225" i="44"/>
  <c r="N243" i="44"/>
  <c r="N245" i="44"/>
  <c r="N292" i="44"/>
  <c r="N294" i="44"/>
  <c r="N296" i="44"/>
  <c r="N298" i="44"/>
  <c r="N300" i="44"/>
  <c r="N342" i="44"/>
  <c r="N351" i="44"/>
  <c r="N353" i="44"/>
  <c r="N406" i="44"/>
  <c r="N408" i="44"/>
  <c r="N410" i="44"/>
  <c r="N412" i="44"/>
  <c r="N416" i="44"/>
  <c r="N418" i="44"/>
  <c r="N425" i="44"/>
  <c r="N427" i="44"/>
  <c r="N446" i="44"/>
  <c r="N448" i="44"/>
  <c r="N472" i="44"/>
  <c r="N511" i="44"/>
  <c r="N517" i="44"/>
  <c r="N540" i="44"/>
  <c r="N542" i="44"/>
  <c r="N547" i="44"/>
  <c r="N556" i="44"/>
  <c r="N558" i="44"/>
  <c r="N562" i="44"/>
  <c r="N138" i="44"/>
  <c r="N275" i="44"/>
  <c r="M7" i="44"/>
  <c r="M9" i="44"/>
  <c r="M14" i="44"/>
  <c r="M16" i="44"/>
  <c r="M37" i="44"/>
  <c r="M39" i="44"/>
  <c r="M69" i="44"/>
  <c r="M71" i="44"/>
  <c r="M81" i="44"/>
  <c r="M103" i="44"/>
  <c r="M105" i="44"/>
  <c r="M107" i="44"/>
  <c r="M113" i="44"/>
  <c r="M140" i="44"/>
  <c r="M152" i="44"/>
  <c r="M154" i="44"/>
  <c r="M159" i="44"/>
  <c r="M161" i="44"/>
  <c r="M166" i="44"/>
  <c r="M178" i="44"/>
  <c r="M180" i="44"/>
  <c r="M182" i="44"/>
  <c r="M221" i="44"/>
  <c r="M223" i="44"/>
  <c r="M225" i="44"/>
  <c r="M243" i="44"/>
  <c r="M245" i="44"/>
  <c r="M292" i="44"/>
  <c r="M294" i="44"/>
  <c r="M296" i="44"/>
  <c r="M298" i="44"/>
  <c r="M300" i="44"/>
  <c r="M342" i="44"/>
  <c r="M351" i="44"/>
  <c r="M353" i="44"/>
  <c r="M406" i="44"/>
  <c r="M408" i="44"/>
  <c r="M410" i="44"/>
  <c r="M412" i="44"/>
  <c r="M416" i="44"/>
  <c r="M418" i="44"/>
  <c r="M425" i="44"/>
  <c r="M427" i="44"/>
  <c r="M446" i="44"/>
  <c r="M448" i="44"/>
  <c r="M472" i="44"/>
  <c r="M511" i="44"/>
  <c r="M517" i="44"/>
  <c r="M540" i="44"/>
  <c r="M542" i="44"/>
  <c r="M547" i="44"/>
  <c r="M556" i="44"/>
  <c r="M558" i="44"/>
  <c r="M562" i="44"/>
  <c r="M138" i="44"/>
  <c r="M275" i="44"/>
  <c r="L7" i="44"/>
  <c r="L9" i="44"/>
  <c r="L14" i="44"/>
  <c r="L16" i="44"/>
  <c r="L37" i="44"/>
  <c r="L39" i="44"/>
  <c r="L69" i="44"/>
  <c r="L71" i="44"/>
  <c r="L81" i="44"/>
  <c r="L103" i="44"/>
  <c r="L105" i="44"/>
  <c r="L107" i="44"/>
  <c r="L113" i="44"/>
  <c r="L140" i="44"/>
  <c r="L152" i="44"/>
  <c r="L154" i="44"/>
  <c r="L159" i="44"/>
  <c r="L161" i="44"/>
  <c r="L166" i="44"/>
  <c r="L178" i="44"/>
  <c r="L180" i="44"/>
  <c r="L182" i="44"/>
  <c r="L221" i="44"/>
  <c r="L223" i="44"/>
  <c r="L225" i="44"/>
  <c r="L243" i="44"/>
  <c r="L245" i="44"/>
  <c r="L292" i="44"/>
  <c r="L294" i="44"/>
  <c r="L296" i="44"/>
  <c r="L298" i="44"/>
  <c r="L300" i="44"/>
  <c r="L342" i="44"/>
  <c r="L351" i="44"/>
  <c r="L353" i="44"/>
  <c r="L406" i="44"/>
  <c r="L408" i="44"/>
  <c r="L410" i="44"/>
  <c r="L412" i="44"/>
  <c r="L416" i="44"/>
  <c r="L418" i="44"/>
  <c r="L425" i="44"/>
  <c r="L427" i="44"/>
  <c r="L446" i="44"/>
  <c r="L448" i="44"/>
  <c r="L472" i="44"/>
  <c r="L481" i="44"/>
  <c r="L511" i="44"/>
  <c r="L517" i="44"/>
  <c r="L540" i="44"/>
  <c r="L542" i="44"/>
  <c r="L547" i="44"/>
  <c r="L556" i="44"/>
  <c r="L558" i="44"/>
  <c r="L562" i="44"/>
  <c r="L138" i="44"/>
  <c r="L275" i="44"/>
  <c r="L3" i="44" l="1"/>
  <c r="M3" i="44"/>
  <c r="N3" i="44"/>
  <c r="L4" i="44"/>
  <c r="M4" i="44"/>
  <c r="N4" i="44"/>
  <c r="L5" i="44"/>
  <c r="M5" i="44"/>
  <c r="N5" i="44"/>
  <c r="L6" i="44"/>
  <c r="M6" i="44"/>
  <c r="N6" i="44"/>
  <c r="L8" i="44"/>
  <c r="M8" i="44"/>
  <c r="N8" i="44"/>
  <c r="L10" i="44"/>
  <c r="M10" i="44"/>
  <c r="N10" i="44"/>
  <c r="L11" i="44"/>
  <c r="M11" i="44"/>
  <c r="N11" i="44"/>
  <c r="L12" i="44"/>
  <c r="M12" i="44"/>
  <c r="N12" i="44"/>
  <c r="L13" i="44"/>
  <c r="M13" i="44"/>
  <c r="N13" i="44"/>
  <c r="L15" i="44"/>
  <c r="M15" i="44"/>
  <c r="N15" i="44"/>
  <c r="L17" i="44"/>
  <c r="M17" i="44"/>
  <c r="N17" i="44"/>
  <c r="L19" i="44"/>
  <c r="M19" i="44"/>
  <c r="N19" i="44"/>
  <c r="L18" i="44"/>
  <c r="M18" i="44"/>
  <c r="N18" i="44"/>
  <c r="L20" i="44"/>
  <c r="M20" i="44"/>
  <c r="N20" i="44"/>
  <c r="L21" i="44"/>
  <c r="M21" i="44"/>
  <c r="N21" i="44"/>
  <c r="L22" i="44"/>
  <c r="M22" i="44"/>
  <c r="N22" i="44"/>
  <c r="L23" i="44"/>
  <c r="M23" i="44"/>
  <c r="N23" i="44"/>
  <c r="L24" i="44"/>
  <c r="M24" i="44"/>
  <c r="N24" i="44"/>
  <c r="L26" i="44"/>
  <c r="M26" i="44"/>
  <c r="N26" i="44"/>
  <c r="L27" i="44"/>
  <c r="M27" i="44"/>
  <c r="N27" i="44"/>
  <c r="L28" i="44"/>
  <c r="M28" i="44"/>
  <c r="N28" i="44"/>
  <c r="L29" i="44"/>
  <c r="M29" i="44"/>
  <c r="N29" i="44"/>
  <c r="L30" i="44"/>
  <c r="M30" i="44"/>
  <c r="N30" i="44"/>
  <c r="L31" i="44"/>
  <c r="M31" i="44"/>
  <c r="N31" i="44"/>
  <c r="L32" i="44"/>
  <c r="M32" i="44"/>
  <c r="N32" i="44"/>
  <c r="L33" i="44"/>
  <c r="M33" i="44"/>
  <c r="N33" i="44"/>
  <c r="L34" i="44"/>
  <c r="M34" i="44"/>
  <c r="N34" i="44"/>
  <c r="L35" i="44"/>
  <c r="M35" i="44"/>
  <c r="N35" i="44"/>
  <c r="L36" i="44"/>
  <c r="M36" i="44"/>
  <c r="N36" i="44"/>
  <c r="L38" i="44"/>
  <c r="M38" i="44"/>
  <c r="N38" i="44"/>
  <c r="L40" i="44"/>
  <c r="M40" i="44"/>
  <c r="N40" i="44"/>
  <c r="L42" i="44"/>
  <c r="M42" i="44"/>
  <c r="N42" i="44"/>
  <c r="L41" i="44"/>
  <c r="M41" i="44"/>
  <c r="N41" i="44"/>
  <c r="L43" i="44"/>
  <c r="M43" i="44"/>
  <c r="N43" i="44"/>
  <c r="L44" i="44"/>
  <c r="M44" i="44"/>
  <c r="N44" i="44"/>
  <c r="L45" i="44"/>
  <c r="M45" i="44"/>
  <c r="N45" i="44"/>
  <c r="L46" i="44"/>
  <c r="M46" i="44"/>
  <c r="N46" i="44"/>
  <c r="L47" i="44"/>
  <c r="M47" i="44"/>
  <c r="N47" i="44"/>
  <c r="L48" i="44"/>
  <c r="M48" i="44"/>
  <c r="N48" i="44"/>
  <c r="L49" i="44"/>
  <c r="M49" i="44"/>
  <c r="N49" i="44"/>
  <c r="L50" i="44"/>
  <c r="M50" i="44"/>
  <c r="N50" i="44"/>
  <c r="L51" i="44"/>
  <c r="M51" i="44"/>
  <c r="N51" i="44"/>
  <c r="L52" i="44"/>
  <c r="M52" i="44"/>
  <c r="N52" i="44"/>
  <c r="L53" i="44"/>
  <c r="M53" i="44"/>
  <c r="N53" i="44"/>
  <c r="L54" i="44"/>
  <c r="M54" i="44"/>
  <c r="N54" i="44"/>
  <c r="L55" i="44"/>
  <c r="M55" i="44"/>
  <c r="N55" i="44"/>
  <c r="L56" i="44"/>
  <c r="M56" i="44"/>
  <c r="N56" i="44"/>
  <c r="L57" i="44"/>
  <c r="M57" i="44"/>
  <c r="N57" i="44"/>
  <c r="L58" i="44"/>
  <c r="M58" i="44"/>
  <c r="N58" i="44"/>
  <c r="L59" i="44"/>
  <c r="M59" i="44"/>
  <c r="N59" i="44"/>
  <c r="L60" i="44"/>
  <c r="M60" i="44"/>
  <c r="N60" i="44"/>
  <c r="L61" i="44"/>
  <c r="M61" i="44"/>
  <c r="N61" i="44"/>
  <c r="L62" i="44"/>
  <c r="M62" i="44"/>
  <c r="N62" i="44"/>
  <c r="L63" i="44"/>
  <c r="M63" i="44"/>
  <c r="N63" i="44"/>
  <c r="L64" i="44"/>
  <c r="M64" i="44"/>
  <c r="N64" i="44"/>
  <c r="L65" i="44"/>
  <c r="M65" i="44"/>
  <c r="N65" i="44"/>
  <c r="L66" i="44"/>
  <c r="M66" i="44"/>
  <c r="N66" i="44"/>
  <c r="L67" i="44"/>
  <c r="M67" i="44"/>
  <c r="N67" i="44"/>
  <c r="L68" i="44"/>
  <c r="M68" i="44"/>
  <c r="N68" i="44"/>
  <c r="L70" i="44"/>
  <c r="M70" i="44"/>
  <c r="N70" i="44"/>
  <c r="L72" i="44"/>
  <c r="M72" i="44"/>
  <c r="N72" i="44"/>
  <c r="L73" i="44"/>
  <c r="M73" i="44"/>
  <c r="N73" i="44"/>
  <c r="L74" i="44"/>
  <c r="M74" i="44"/>
  <c r="N74" i="44"/>
  <c r="L76" i="44"/>
  <c r="M76" i="44"/>
  <c r="N76" i="44"/>
  <c r="L77" i="44"/>
  <c r="M77" i="44"/>
  <c r="N77" i="44"/>
  <c r="L78" i="44"/>
  <c r="M78" i="44"/>
  <c r="N78" i="44"/>
  <c r="L80" i="44"/>
  <c r="M80" i="44"/>
  <c r="N80" i="44"/>
  <c r="L82" i="44"/>
  <c r="M82" i="44"/>
  <c r="N82" i="44"/>
  <c r="L83" i="44"/>
  <c r="M83" i="44"/>
  <c r="N83" i="44"/>
  <c r="L84" i="44"/>
  <c r="M84" i="44"/>
  <c r="N84" i="44"/>
  <c r="L86" i="44"/>
  <c r="M86" i="44"/>
  <c r="N86" i="44"/>
  <c r="L85" i="44"/>
  <c r="M85" i="44"/>
  <c r="N85" i="44"/>
  <c r="L87" i="44"/>
  <c r="M87" i="44"/>
  <c r="N87" i="44"/>
  <c r="L88" i="44"/>
  <c r="M88" i="44"/>
  <c r="N88" i="44"/>
  <c r="L89" i="44"/>
  <c r="M89" i="44"/>
  <c r="N89" i="44"/>
  <c r="L90" i="44"/>
  <c r="M90" i="44"/>
  <c r="N90" i="44"/>
  <c r="L91" i="44"/>
  <c r="M91" i="44"/>
  <c r="N91" i="44"/>
  <c r="L92" i="44"/>
  <c r="M92" i="44"/>
  <c r="N92" i="44"/>
  <c r="L94" i="44"/>
  <c r="M94" i="44"/>
  <c r="N94" i="44"/>
  <c r="L93" i="44"/>
  <c r="M93" i="44"/>
  <c r="N93" i="44"/>
  <c r="L95" i="44"/>
  <c r="M95" i="44"/>
  <c r="N95" i="44"/>
  <c r="L96" i="44"/>
  <c r="M96" i="44"/>
  <c r="N96" i="44"/>
  <c r="L97" i="44"/>
  <c r="M97" i="44"/>
  <c r="N97" i="44"/>
  <c r="L98" i="44"/>
  <c r="M98" i="44"/>
  <c r="N98" i="44"/>
  <c r="L99" i="44"/>
  <c r="M99" i="44"/>
  <c r="N99" i="44"/>
  <c r="L100" i="44"/>
  <c r="M100" i="44"/>
  <c r="N100" i="44"/>
  <c r="L101" i="44"/>
  <c r="M101" i="44"/>
  <c r="N101" i="44"/>
  <c r="L102" i="44"/>
  <c r="M102" i="44"/>
  <c r="N102" i="44"/>
  <c r="L104" i="44"/>
  <c r="M104" i="44"/>
  <c r="N104" i="44"/>
  <c r="L106" i="44"/>
  <c r="M106" i="44"/>
  <c r="N106" i="44"/>
  <c r="L108" i="44"/>
  <c r="M108" i="44"/>
  <c r="N108" i="44"/>
  <c r="L109" i="44"/>
  <c r="M109" i="44"/>
  <c r="N109" i="44"/>
  <c r="L112" i="44"/>
  <c r="M112" i="44"/>
  <c r="N112" i="44"/>
  <c r="L115" i="44"/>
  <c r="M115" i="44"/>
  <c r="N115" i="44"/>
  <c r="L118" i="44"/>
  <c r="M118" i="44"/>
  <c r="N118" i="44"/>
  <c r="L121" i="44"/>
  <c r="M121" i="44"/>
  <c r="N121" i="44"/>
  <c r="L122" i="44"/>
  <c r="M122" i="44"/>
  <c r="N122" i="44"/>
  <c r="L123" i="44"/>
  <c r="M123" i="44"/>
  <c r="N123" i="44"/>
  <c r="L124" i="44"/>
  <c r="M124" i="44"/>
  <c r="N124" i="44"/>
  <c r="L125" i="44"/>
  <c r="M125" i="44"/>
  <c r="N125" i="44"/>
  <c r="L128" i="44"/>
  <c r="M128" i="44"/>
  <c r="N128" i="44"/>
  <c r="L129" i="44"/>
  <c r="M129" i="44"/>
  <c r="N129" i="44"/>
  <c r="L130" i="44"/>
  <c r="M130" i="44"/>
  <c r="N130" i="44"/>
  <c r="L131" i="44"/>
  <c r="M131" i="44"/>
  <c r="N131" i="44"/>
  <c r="L132" i="44"/>
  <c r="M132" i="44"/>
  <c r="N132" i="44"/>
  <c r="L133" i="44"/>
  <c r="M133" i="44"/>
  <c r="N133" i="44"/>
  <c r="L137" i="44"/>
  <c r="M137" i="44"/>
  <c r="N137" i="44"/>
  <c r="L139" i="44"/>
  <c r="M139" i="44"/>
  <c r="N139" i="44"/>
  <c r="L141" i="44"/>
  <c r="M141" i="44"/>
  <c r="N141" i="44"/>
  <c r="L142" i="44"/>
  <c r="M142" i="44"/>
  <c r="N142" i="44"/>
  <c r="L143" i="44"/>
  <c r="M143" i="44"/>
  <c r="N143" i="44"/>
  <c r="L145" i="44"/>
  <c r="M145" i="44"/>
  <c r="N145" i="44"/>
  <c r="L146" i="44"/>
  <c r="M146" i="44"/>
  <c r="N146" i="44"/>
  <c r="L148" i="44"/>
  <c r="M148" i="44"/>
  <c r="N148" i="44"/>
  <c r="L147" i="44"/>
  <c r="M147" i="44"/>
  <c r="N147" i="44"/>
  <c r="L149" i="44"/>
  <c r="M149" i="44"/>
  <c r="N149" i="44"/>
  <c r="L150" i="44"/>
  <c r="M150" i="44"/>
  <c r="N150" i="44"/>
  <c r="L151" i="44"/>
  <c r="M151" i="44"/>
  <c r="N151" i="44"/>
  <c r="L153" i="44"/>
  <c r="M153" i="44"/>
  <c r="N153" i="44"/>
  <c r="L155" i="44"/>
  <c r="M155" i="44"/>
  <c r="N155" i="44"/>
  <c r="L156" i="44"/>
  <c r="M156" i="44"/>
  <c r="N156" i="44"/>
  <c r="L157" i="44"/>
  <c r="M157" i="44"/>
  <c r="N157" i="44"/>
  <c r="L158" i="44"/>
  <c r="M158" i="44"/>
  <c r="N158" i="44"/>
  <c r="L160" i="44"/>
  <c r="M160" i="44"/>
  <c r="N160" i="44"/>
  <c r="L162" i="44"/>
  <c r="M162" i="44"/>
  <c r="N162" i="44"/>
  <c r="L163" i="44"/>
  <c r="M163" i="44"/>
  <c r="N163" i="44"/>
  <c r="L164" i="44"/>
  <c r="M164" i="44"/>
  <c r="N164" i="44"/>
  <c r="L165" i="44"/>
  <c r="M165" i="44"/>
  <c r="N165" i="44"/>
  <c r="L167" i="44"/>
  <c r="M167" i="44"/>
  <c r="N167" i="44"/>
  <c r="L168" i="44"/>
  <c r="M168" i="44"/>
  <c r="N168" i="44"/>
  <c r="L169" i="44"/>
  <c r="M169" i="44"/>
  <c r="N169" i="44"/>
  <c r="L170" i="44"/>
  <c r="M170" i="44"/>
  <c r="N170" i="44"/>
  <c r="L171" i="44"/>
  <c r="M171" i="44"/>
  <c r="N171" i="44"/>
  <c r="L172" i="44"/>
  <c r="M172" i="44"/>
  <c r="N172" i="44"/>
  <c r="L173" i="44"/>
  <c r="M173" i="44"/>
  <c r="N173" i="44"/>
  <c r="L174" i="44"/>
  <c r="M174" i="44"/>
  <c r="N174" i="44"/>
  <c r="L175" i="44"/>
  <c r="M175" i="44"/>
  <c r="N175" i="44"/>
  <c r="L176" i="44"/>
  <c r="M176" i="44"/>
  <c r="N176" i="44"/>
  <c r="L177" i="44"/>
  <c r="M177" i="44"/>
  <c r="N177" i="44"/>
  <c r="L179" i="44"/>
  <c r="M179" i="44"/>
  <c r="N179" i="44"/>
  <c r="L181" i="44"/>
  <c r="M181" i="44"/>
  <c r="N181" i="44"/>
  <c r="L183" i="44"/>
  <c r="M183" i="44"/>
  <c r="N183" i="44"/>
  <c r="L184" i="44"/>
  <c r="M184" i="44"/>
  <c r="N184" i="44"/>
  <c r="L185" i="44"/>
  <c r="M185" i="44"/>
  <c r="N185" i="44"/>
  <c r="L186" i="44"/>
  <c r="M186" i="44"/>
  <c r="N186" i="44"/>
  <c r="L187" i="44"/>
  <c r="M187" i="44"/>
  <c r="N187" i="44"/>
  <c r="L188" i="44"/>
  <c r="M188" i="44"/>
  <c r="N188" i="44"/>
  <c r="L189" i="44"/>
  <c r="M189" i="44"/>
  <c r="N189" i="44"/>
  <c r="L190" i="44"/>
  <c r="M190" i="44"/>
  <c r="N190" i="44"/>
  <c r="L191" i="44"/>
  <c r="M191" i="44"/>
  <c r="N191" i="44"/>
  <c r="L192" i="44"/>
  <c r="M192" i="44"/>
  <c r="N192" i="44"/>
  <c r="L193" i="44"/>
  <c r="M193" i="44"/>
  <c r="N193" i="44"/>
  <c r="L195" i="44"/>
  <c r="M195" i="44"/>
  <c r="N195" i="44"/>
  <c r="L196" i="44"/>
  <c r="M196" i="44"/>
  <c r="N196" i="44"/>
  <c r="L197" i="44"/>
  <c r="M197" i="44"/>
  <c r="N197" i="44"/>
  <c r="L198" i="44"/>
  <c r="M198" i="44"/>
  <c r="N198" i="44"/>
  <c r="L199" i="44"/>
  <c r="M199" i="44"/>
  <c r="N199" i="44"/>
  <c r="L200" i="44"/>
  <c r="M200" i="44"/>
  <c r="N200" i="44"/>
  <c r="L201" i="44"/>
  <c r="M201" i="44"/>
  <c r="N201" i="44"/>
  <c r="L202" i="44"/>
  <c r="M202" i="44"/>
  <c r="N202" i="44"/>
  <c r="L203" i="44"/>
  <c r="M203" i="44"/>
  <c r="N203" i="44"/>
  <c r="L204" i="44"/>
  <c r="M204" i="44"/>
  <c r="N204" i="44"/>
  <c r="L205" i="44"/>
  <c r="M205" i="44"/>
  <c r="N205" i="44"/>
  <c r="L206" i="44"/>
  <c r="M206" i="44"/>
  <c r="N206" i="44"/>
  <c r="L207" i="44"/>
  <c r="M207" i="44"/>
  <c r="N207" i="44"/>
  <c r="L208" i="44"/>
  <c r="M208" i="44"/>
  <c r="N208" i="44"/>
  <c r="L209" i="44"/>
  <c r="M209" i="44"/>
  <c r="N209" i="44"/>
  <c r="L210" i="44"/>
  <c r="M210" i="44"/>
  <c r="N210" i="44"/>
  <c r="L211" i="44"/>
  <c r="M211" i="44"/>
  <c r="N211" i="44"/>
  <c r="L212" i="44"/>
  <c r="M212" i="44"/>
  <c r="N212" i="44"/>
  <c r="L213" i="44"/>
  <c r="M213" i="44"/>
  <c r="N213" i="44"/>
  <c r="L214" i="44"/>
  <c r="M214" i="44"/>
  <c r="N214" i="44"/>
  <c r="L215" i="44"/>
  <c r="M215" i="44"/>
  <c r="N215" i="44"/>
  <c r="L216" i="44"/>
  <c r="M216" i="44"/>
  <c r="N216" i="44"/>
  <c r="L217" i="44"/>
  <c r="M217" i="44"/>
  <c r="L218" i="44"/>
  <c r="M218" i="44"/>
  <c r="N218" i="44"/>
  <c r="L219" i="44"/>
  <c r="M219" i="44"/>
  <c r="N219" i="44"/>
  <c r="L220" i="44"/>
  <c r="M220" i="44"/>
  <c r="N220" i="44"/>
  <c r="L222" i="44"/>
  <c r="M222" i="44"/>
  <c r="N222" i="44"/>
  <c r="L224" i="44"/>
  <c r="M224" i="44"/>
  <c r="N224" i="44"/>
  <c r="L226" i="44"/>
  <c r="M226" i="44"/>
  <c r="N226" i="44"/>
  <c r="L228" i="44"/>
  <c r="M228" i="44"/>
  <c r="N228" i="44"/>
  <c r="L227" i="44"/>
  <c r="M227" i="44"/>
  <c r="N227" i="44"/>
  <c r="L229" i="44"/>
  <c r="M229" i="44"/>
  <c r="N229" i="44"/>
  <c r="L230" i="44"/>
  <c r="M230" i="44"/>
  <c r="N230" i="44"/>
  <c r="L231" i="44"/>
  <c r="M231" i="44"/>
  <c r="N231" i="44"/>
  <c r="L232" i="44"/>
  <c r="M232" i="44"/>
  <c r="N232" i="44"/>
  <c r="L233" i="44"/>
  <c r="M233" i="44"/>
  <c r="N233" i="44"/>
  <c r="L234" i="44"/>
  <c r="M234" i="44"/>
  <c r="N234" i="44"/>
  <c r="L235" i="44"/>
  <c r="M235" i="44"/>
  <c r="N235" i="44"/>
  <c r="L236" i="44"/>
  <c r="M236" i="44"/>
  <c r="N236" i="44"/>
  <c r="L237" i="44"/>
  <c r="M237" i="44"/>
  <c r="N237" i="44"/>
  <c r="L238" i="44"/>
  <c r="M238" i="44"/>
  <c r="N238" i="44"/>
  <c r="L239" i="44"/>
  <c r="M239" i="44"/>
  <c r="N239" i="44"/>
  <c r="L240" i="44"/>
  <c r="M240" i="44"/>
  <c r="N240" i="44"/>
  <c r="L241" i="44"/>
  <c r="M241" i="44"/>
  <c r="N241" i="44"/>
  <c r="L242" i="44"/>
  <c r="M242" i="44"/>
  <c r="N242" i="44"/>
  <c r="L244" i="44"/>
  <c r="M244" i="44"/>
  <c r="N244" i="44"/>
  <c r="L246" i="44"/>
  <c r="M246" i="44"/>
  <c r="N246" i="44"/>
  <c r="L248" i="44"/>
  <c r="M248" i="44"/>
  <c r="N248" i="44"/>
  <c r="L247" i="44"/>
  <c r="M247" i="44"/>
  <c r="N247" i="44"/>
  <c r="L249" i="44"/>
  <c r="M249" i="44"/>
  <c r="L250" i="44"/>
  <c r="M250" i="44"/>
  <c r="L251" i="44"/>
  <c r="M251" i="44"/>
  <c r="N251" i="44"/>
  <c r="L252" i="44"/>
  <c r="M252" i="44"/>
  <c r="N252" i="44"/>
  <c r="L253" i="44"/>
  <c r="M253" i="44"/>
  <c r="N253" i="44"/>
  <c r="L254" i="44"/>
  <c r="M254" i="44"/>
  <c r="N254" i="44"/>
  <c r="L256" i="44"/>
  <c r="M256" i="44"/>
  <c r="N256" i="44"/>
  <c r="L255" i="44"/>
  <c r="M255" i="44"/>
  <c r="N255" i="44"/>
  <c r="L257" i="44"/>
  <c r="M257" i="44"/>
  <c r="N257" i="44"/>
  <c r="L258" i="44"/>
  <c r="M258" i="44"/>
  <c r="N258" i="44"/>
  <c r="L259" i="44"/>
  <c r="M259" i="44"/>
  <c r="N259" i="44"/>
  <c r="L260" i="44"/>
  <c r="M260" i="44"/>
  <c r="N260" i="44"/>
  <c r="L261" i="44"/>
  <c r="M261" i="44"/>
  <c r="N261" i="44"/>
  <c r="L262" i="44"/>
  <c r="M262" i="44"/>
  <c r="N262" i="44"/>
  <c r="L264" i="44"/>
  <c r="M264" i="44"/>
  <c r="N264" i="44"/>
  <c r="L263" i="44"/>
  <c r="M263" i="44"/>
  <c r="N263" i="44"/>
  <c r="L265" i="44"/>
  <c r="M265" i="44"/>
  <c r="N265" i="44"/>
  <c r="L266" i="44"/>
  <c r="M266" i="44"/>
  <c r="N266" i="44"/>
  <c r="L267" i="44"/>
  <c r="M267" i="44"/>
  <c r="N267" i="44"/>
  <c r="L269" i="44"/>
  <c r="M269" i="44"/>
  <c r="N269" i="44"/>
  <c r="L268" i="44"/>
  <c r="M268" i="44"/>
  <c r="N268" i="44"/>
  <c r="L270" i="44"/>
  <c r="M270" i="44"/>
  <c r="N270" i="44"/>
  <c r="L271" i="44"/>
  <c r="M271" i="44"/>
  <c r="N271" i="44"/>
  <c r="L272" i="44"/>
  <c r="M272" i="44"/>
  <c r="N272" i="44"/>
  <c r="L273" i="44"/>
  <c r="M273" i="44"/>
  <c r="N273" i="44"/>
  <c r="L274" i="44"/>
  <c r="M274" i="44"/>
  <c r="N274" i="44"/>
  <c r="L276" i="44"/>
  <c r="M276" i="44"/>
  <c r="N276" i="44"/>
  <c r="L278" i="44"/>
  <c r="M278" i="44"/>
  <c r="N278" i="44"/>
  <c r="L277" i="44"/>
  <c r="M277" i="44"/>
  <c r="N277" i="44"/>
  <c r="L279" i="44"/>
  <c r="M279" i="44"/>
  <c r="N279" i="44"/>
  <c r="L280" i="44"/>
  <c r="M280" i="44"/>
  <c r="N280" i="44"/>
  <c r="L281" i="44"/>
  <c r="M281" i="44"/>
  <c r="N281" i="44"/>
  <c r="L282" i="44"/>
  <c r="M282" i="44"/>
  <c r="N282" i="44"/>
  <c r="L283" i="44"/>
  <c r="M283" i="44"/>
  <c r="N283" i="44"/>
  <c r="L284" i="44"/>
  <c r="M284" i="44"/>
  <c r="N284" i="44"/>
  <c r="L285" i="44"/>
  <c r="M285" i="44"/>
  <c r="N285" i="44"/>
  <c r="L286" i="44"/>
  <c r="M286" i="44"/>
  <c r="N286" i="44"/>
  <c r="L287" i="44"/>
  <c r="M287" i="44"/>
  <c r="N287" i="44"/>
  <c r="L288" i="44"/>
  <c r="M288" i="44"/>
  <c r="N288" i="44"/>
  <c r="L289" i="44"/>
  <c r="M289" i="44"/>
  <c r="N289" i="44"/>
  <c r="L290" i="44"/>
  <c r="M290" i="44"/>
  <c r="N290" i="44"/>
  <c r="L291" i="44"/>
  <c r="M291" i="44"/>
  <c r="N291" i="44"/>
  <c r="L293" i="44"/>
  <c r="M293" i="44"/>
  <c r="N293" i="44"/>
  <c r="L295" i="44"/>
  <c r="M295" i="44"/>
  <c r="N295" i="44"/>
  <c r="L297" i="44"/>
  <c r="M297" i="44"/>
  <c r="N297" i="44"/>
  <c r="L299" i="44"/>
  <c r="M299" i="44"/>
  <c r="N299" i="44"/>
  <c r="L304" i="44"/>
  <c r="M304" i="44"/>
  <c r="N304" i="44"/>
  <c r="L305" i="44"/>
  <c r="M305" i="44"/>
  <c r="N305" i="44"/>
  <c r="L306" i="44"/>
  <c r="M306" i="44"/>
  <c r="N306" i="44"/>
  <c r="L301" i="44"/>
  <c r="M301" i="44"/>
  <c r="N301" i="44"/>
  <c r="L303" i="44"/>
  <c r="M303" i="44"/>
  <c r="N303" i="44"/>
  <c r="L302" i="44"/>
  <c r="M302" i="44"/>
  <c r="N302" i="44"/>
  <c r="L309" i="44"/>
  <c r="M309" i="44"/>
  <c r="N309" i="44"/>
  <c r="L310" i="44"/>
  <c r="M310" i="44"/>
  <c r="N310" i="44"/>
  <c r="L311" i="44"/>
  <c r="M311" i="44"/>
  <c r="N311" i="44"/>
  <c r="L312" i="44"/>
  <c r="M312" i="44"/>
  <c r="N312" i="44"/>
  <c r="L313" i="44"/>
  <c r="M313" i="44"/>
  <c r="N313" i="44"/>
  <c r="L314" i="44"/>
  <c r="M314" i="44"/>
  <c r="N314" i="44"/>
  <c r="L316" i="44"/>
  <c r="M316" i="44"/>
  <c r="N316" i="44"/>
  <c r="L315" i="44"/>
  <c r="M315" i="44"/>
  <c r="N315" i="44"/>
  <c r="L317" i="44"/>
  <c r="M317" i="44"/>
  <c r="N317" i="44"/>
  <c r="L318" i="44"/>
  <c r="M318" i="44"/>
  <c r="N318" i="44"/>
  <c r="L319" i="44"/>
  <c r="M319" i="44"/>
  <c r="N319" i="44"/>
  <c r="L320" i="44"/>
  <c r="M320" i="44"/>
  <c r="N320" i="44"/>
  <c r="L321" i="44"/>
  <c r="M321" i="44"/>
  <c r="N321" i="44"/>
  <c r="L322" i="44"/>
  <c r="M322" i="44"/>
  <c r="N322" i="44"/>
  <c r="L323" i="44"/>
  <c r="M323" i="44"/>
  <c r="N323" i="44"/>
  <c r="L324" i="44"/>
  <c r="M324" i="44"/>
  <c r="N324" i="44"/>
  <c r="L325" i="44"/>
  <c r="M325" i="44"/>
  <c r="N325" i="44"/>
  <c r="L326" i="44"/>
  <c r="M326" i="44"/>
  <c r="N326" i="44"/>
  <c r="L327" i="44"/>
  <c r="M327" i="44"/>
  <c r="N327" i="44"/>
  <c r="L328" i="44"/>
  <c r="M328" i="44"/>
  <c r="N328" i="44"/>
  <c r="L329" i="44"/>
  <c r="M329" i="44"/>
  <c r="N329" i="44"/>
  <c r="L330" i="44"/>
  <c r="M330" i="44"/>
  <c r="N330" i="44"/>
  <c r="L331" i="44"/>
  <c r="M331" i="44"/>
  <c r="N331" i="44"/>
  <c r="L332" i="44"/>
  <c r="M332" i="44"/>
  <c r="N332" i="44"/>
  <c r="L333" i="44"/>
  <c r="M333" i="44"/>
  <c r="N333" i="44"/>
  <c r="L334" i="44"/>
  <c r="M334" i="44"/>
  <c r="N334" i="44"/>
  <c r="L335" i="44"/>
  <c r="M335" i="44"/>
  <c r="N335" i="44"/>
  <c r="L336" i="44"/>
  <c r="M336" i="44"/>
  <c r="N336" i="44"/>
  <c r="L338" i="44"/>
  <c r="M338" i="44"/>
  <c r="N338" i="44"/>
  <c r="L337" i="44"/>
  <c r="M337" i="44"/>
  <c r="N337" i="44"/>
  <c r="L339" i="44"/>
  <c r="M339" i="44"/>
  <c r="N339" i="44"/>
  <c r="L340" i="44"/>
  <c r="M340" i="44"/>
  <c r="N340" i="44"/>
  <c r="L341" i="44"/>
  <c r="M341" i="44"/>
  <c r="N341" i="44"/>
  <c r="L343" i="44"/>
  <c r="M343" i="44"/>
  <c r="N343" i="44"/>
  <c r="L345" i="44"/>
  <c r="M345" i="44"/>
  <c r="N345" i="44"/>
  <c r="L344" i="44"/>
  <c r="M344" i="44"/>
  <c r="N344" i="44"/>
  <c r="L346" i="44"/>
  <c r="M346" i="44"/>
  <c r="N346" i="44"/>
  <c r="L347" i="44"/>
  <c r="M347" i="44"/>
  <c r="N347" i="44"/>
  <c r="L348" i="44"/>
  <c r="M348" i="44"/>
  <c r="N348" i="44"/>
  <c r="L349" i="44"/>
  <c r="M349" i="44"/>
  <c r="N349" i="44"/>
  <c r="L350" i="44"/>
  <c r="M350" i="44"/>
  <c r="N350" i="44"/>
  <c r="L352" i="44"/>
  <c r="M352" i="44"/>
  <c r="N352" i="44"/>
  <c r="L354" i="44"/>
  <c r="M354" i="44"/>
  <c r="N354" i="44"/>
  <c r="L356" i="44"/>
  <c r="M356" i="44"/>
  <c r="N356" i="44"/>
  <c r="L355" i="44"/>
  <c r="M355" i="44"/>
  <c r="N355" i="44"/>
  <c r="L357" i="44"/>
  <c r="M357" i="44"/>
  <c r="N357" i="44"/>
  <c r="L358" i="44"/>
  <c r="M358" i="44"/>
  <c r="N358" i="44"/>
  <c r="L359" i="44"/>
  <c r="M359" i="44"/>
  <c r="N359" i="44"/>
  <c r="L360" i="44"/>
  <c r="M360" i="44"/>
  <c r="N360" i="44"/>
  <c r="L361" i="44"/>
  <c r="M361" i="44"/>
  <c r="N361" i="44"/>
  <c r="L362" i="44"/>
  <c r="M362" i="44"/>
  <c r="N362" i="44"/>
  <c r="L363" i="44"/>
  <c r="M363" i="44"/>
  <c r="N363" i="44"/>
  <c r="L364" i="44"/>
  <c r="M364" i="44"/>
  <c r="N364" i="44"/>
  <c r="L366" i="44"/>
  <c r="M366" i="44"/>
  <c r="N366" i="44"/>
  <c r="L365" i="44"/>
  <c r="M365" i="44"/>
  <c r="N365" i="44"/>
  <c r="L367" i="44"/>
  <c r="M367" i="44"/>
  <c r="N367" i="44"/>
  <c r="L368" i="44"/>
  <c r="M368" i="44"/>
  <c r="N368" i="44"/>
  <c r="L370" i="44"/>
  <c r="M370" i="44"/>
  <c r="N370" i="44"/>
  <c r="L369" i="44"/>
  <c r="M369" i="44"/>
  <c r="N369" i="44"/>
  <c r="L371" i="44"/>
  <c r="M371" i="44"/>
  <c r="N371" i="44"/>
  <c r="L372" i="44"/>
  <c r="M372" i="44"/>
  <c r="N372" i="44"/>
  <c r="L373" i="44"/>
  <c r="M373" i="44"/>
  <c r="N373" i="44"/>
  <c r="L374" i="44"/>
  <c r="M374" i="44"/>
  <c r="N374" i="44"/>
  <c r="L375" i="44"/>
  <c r="M375" i="44"/>
  <c r="N375" i="44"/>
  <c r="L376" i="44"/>
  <c r="M376" i="44"/>
  <c r="N376" i="44"/>
  <c r="L378" i="44"/>
  <c r="M378" i="44"/>
  <c r="N378" i="44"/>
  <c r="L377" i="44"/>
  <c r="M377" i="44"/>
  <c r="N377" i="44"/>
  <c r="L379" i="44"/>
  <c r="M379" i="44"/>
  <c r="L380" i="44"/>
  <c r="M380" i="44"/>
  <c r="N380" i="44"/>
  <c r="L381" i="44"/>
  <c r="M381" i="44"/>
  <c r="N381" i="44"/>
  <c r="L382" i="44"/>
  <c r="M382" i="44"/>
  <c r="L383" i="44"/>
  <c r="M383" i="44"/>
  <c r="N383" i="44"/>
  <c r="L384" i="44"/>
  <c r="M384" i="44"/>
  <c r="N384" i="44"/>
  <c r="L385" i="44"/>
  <c r="M385" i="44"/>
  <c r="N385" i="44"/>
  <c r="L386" i="44"/>
  <c r="M386" i="44"/>
  <c r="N386" i="44"/>
  <c r="L387" i="44"/>
  <c r="M387" i="44"/>
  <c r="N387" i="44"/>
  <c r="L388" i="44"/>
  <c r="M388" i="44"/>
  <c r="N388" i="44"/>
  <c r="L389" i="44"/>
  <c r="M389" i="44"/>
  <c r="N389" i="44"/>
  <c r="L390" i="44"/>
  <c r="M390" i="44"/>
  <c r="N390" i="44"/>
  <c r="L391" i="44"/>
  <c r="M391" i="44"/>
  <c r="N391" i="44"/>
  <c r="L392" i="44"/>
  <c r="M392" i="44"/>
  <c r="N392" i="44"/>
  <c r="L393" i="44"/>
  <c r="L394" i="44"/>
  <c r="M394" i="44"/>
  <c r="N394" i="44"/>
  <c r="L395" i="44"/>
  <c r="M395" i="44"/>
  <c r="N395" i="44"/>
  <c r="L396" i="44"/>
  <c r="M396" i="44"/>
  <c r="N396" i="44"/>
  <c r="L397" i="44"/>
  <c r="M397" i="44"/>
  <c r="N397" i="44"/>
  <c r="L398" i="44"/>
  <c r="M398" i="44"/>
  <c r="N398" i="44"/>
  <c r="L399" i="44"/>
  <c r="M399" i="44"/>
  <c r="N399" i="44"/>
  <c r="L400" i="44"/>
  <c r="M400" i="44"/>
  <c r="N400" i="44"/>
  <c r="L401" i="44"/>
  <c r="M401" i="44"/>
  <c r="N401" i="44"/>
  <c r="L402" i="44"/>
  <c r="M402" i="44"/>
  <c r="N402" i="44"/>
  <c r="L403" i="44"/>
  <c r="M403" i="44"/>
  <c r="N403" i="44"/>
  <c r="L405" i="44"/>
  <c r="M405" i="44"/>
  <c r="N405" i="44"/>
  <c r="L407" i="44"/>
  <c r="M407" i="44"/>
  <c r="N407" i="44"/>
  <c r="L409" i="44"/>
  <c r="M409" i="44"/>
  <c r="N409" i="44"/>
  <c r="L411" i="44"/>
  <c r="M411" i="44"/>
  <c r="N411" i="44"/>
  <c r="L413" i="44"/>
  <c r="M413" i="44"/>
  <c r="N413" i="44"/>
  <c r="L414" i="44"/>
  <c r="M414" i="44"/>
  <c r="N414" i="44"/>
  <c r="L415" i="44"/>
  <c r="M415" i="44"/>
  <c r="N415" i="44"/>
  <c r="L417" i="44"/>
  <c r="M417" i="44"/>
  <c r="N417" i="44"/>
  <c r="L419" i="44"/>
  <c r="M419" i="44"/>
  <c r="N419" i="44"/>
  <c r="L421" i="44"/>
  <c r="M421" i="44"/>
  <c r="N421" i="44"/>
  <c r="L420" i="44"/>
  <c r="M420" i="44"/>
  <c r="N420" i="44"/>
  <c r="L422" i="44"/>
  <c r="M422" i="44"/>
  <c r="N422" i="44"/>
  <c r="L423" i="44"/>
  <c r="M423" i="44"/>
  <c r="N423" i="44"/>
  <c r="L424" i="44"/>
  <c r="M424" i="44"/>
  <c r="N424" i="44"/>
  <c r="L426" i="44"/>
  <c r="M426" i="44"/>
  <c r="N426" i="44"/>
  <c r="L431" i="44"/>
  <c r="M431" i="44"/>
  <c r="N431" i="44"/>
  <c r="L432" i="44"/>
  <c r="M432" i="44"/>
  <c r="N432" i="44"/>
  <c r="L433" i="44"/>
  <c r="M433" i="44"/>
  <c r="N433" i="44"/>
  <c r="L428" i="44"/>
  <c r="M428" i="44"/>
  <c r="N428" i="44"/>
  <c r="L430" i="44"/>
  <c r="M430" i="44"/>
  <c r="N430" i="44"/>
  <c r="L429" i="44"/>
  <c r="M429" i="44"/>
  <c r="N429" i="44"/>
  <c r="L434" i="44"/>
  <c r="M434" i="44"/>
  <c r="N434" i="44"/>
  <c r="L436" i="44"/>
  <c r="M436" i="44"/>
  <c r="N436" i="44"/>
  <c r="L435" i="44"/>
  <c r="M435" i="44"/>
  <c r="N435" i="44"/>
  <c r="L437" i="44"/>
  <c r="M437" i="44"/>
  <c r="N437" i="44"/>
  <c r="L439" i="44"/>
  <c r="M439" i="44"/>
  <c r="N439" i="44"/>
  <c r="L438" i="44"/>
  <c r="M438" i="44"/>
  <c r="N438" i="44"/>
  <c r="L440" i="44"/>
  <c r="M440" i="44"/>
  <c r="N440" i="44"/>
  <c r="L441" i="44"/>
  <c r="M441" i="44"/>
  <c r="N441" i="44"/>
  <c r="L442" i="44"/>
  <c r="M442" i="44"/>
  <c r="N442" i="44"/>
  <c r="L443" i="44"/>
  <c r="M443" i="44"/>
  <c r="N443" i="44"/>
  <c r="L445" i="44"/>
  <c r="M445" i="44"/>
  <c r="N445" i="44"/>
  <c r="L447" i="44"/>
  <c r="M447" i="44"/>
  <c r="N447" i="44"/>
  <c r="L457" i="44"/>
  <c r="M457" i="44"/>
  <c r="N457" i="44"/>
  <c r="L459" i="44"/>
  <c r="M459" i="44"/>
  <c r="N459" i="44"/>
  <c r="L458" i="44"/>
  <c r="M458" i="44"/>
  <c r="N458" i="44"/>
  <c r="L460" i="44"/>
  <c r="M460" i="44"/>
  <c r="N460" i="44"/>
  <c r="L461" i="44"/>
  <c r="M461" i="44"/>
  <c r="N461" i="44"/>
  <c r="L462" i="44"/>
  <c r="M462" i="44"/>
  <c r="N462" i="44"/>
  <c r="L463" i="44"/>
  <c r="M463" i="44"/>
  <c r="N463" i="44"/>
  <c r="L464" i="44"/>
  <c r="M464" i="44"/>
  <c r="N464" i="44"/>
  <c r="L466" i="44"/>
  <c r="M466" i="44"/>
  <c r="N466" i="44"/>
  <c r="L465" i="44"/>
  <c r="M465" i="44"/>
  <c r="N465" i="44"/>
  <c r="L467" i="44"/>
  <c r="M467" i="44"/>
  <c r="N467" i="44"/>
  <c r="L468" i="44"/>
  <c r="M468" i="44"/>
  <c r="N468" i="44"/>
  <c r="L469" i="44"/>
  <c r="M469" i="44"/>
  <c r="N469" i="44"/>
  <c r="L470" i="44"/>
  <c r="M470" i="44"/>
  <c r="N470" i="44"/>
  <c r="L471" i="44"/>
  <c r="M471" i="44"/>
  <c r="N471" i="44"/>
  <c r="L476" i="44"/>
  <c r="M476" i="44"/>
  <c r="N476" i="44"/>
  <c r="L477" i="44"/>
  <c r="M477" i="44"/>
  <c r="N477" i="44"/>
  <c r="L478" i="44"/>
  <c r="M478" i="44"/>
  <c r="N478" i="44"/>
  <c r="L473" i="44"/>
  <c r="M473" i="44"/>
  <c r="N473" i="44"/>
  <c r="L475" i="44"/>
  <c r="M475" i="44"/>
  <c r="N475" i="44"/>
  <c r="L474" i="44"/>
  <c r="M474" i="44"/>
  <c r="N474" i="44"/>
  <c r="L479" i="44"/>
  <c r="L480" i="44"/>
  <c r="L482" i="44"/>
  <c r="L483" i="44"/>
  <c r="L484" i="44"/>
  <c r="M484" i="44"/>
  <c r="N484" i="44"/>
  <c r="L485" i="44"/>
  <c r="M485" i="44"/>
  <c r="N485" i="44"/>
  <c r="L452" i="44"/>
  <c r="M452" i="44"/>
  <c r="N452" i="44"/>
  <c r="L453" i="44"/>
  <c r="M453" i="44"/>
  <c r="N453" i="44"/>
  <c r="L454" i="44"/>
  <c r="M454" i="44"/>
  <c r="N454" i="44"/>
  <c r="L449" i="44"/>
  <c r="M449" i="44"/>
  <c r="N449" i="44"/>
  <c r="L451" i="44"/>
  <c r="M451" i="44"/>
  <c r="N451" i="44"/>
  <c r="L450" i="44"/>
  <c r="M450" i="44"/>
  <c r="N450" i="44"/>
  <c r="L456" i="44"/>
  <c r="M456" i="44"/>
  <c r="L486" i="44"/>
  <c r="M486" i="44"/>
  <c r="N486" i="44"/>
  <c r="L487" i="44"/>
  <c r="M487" i="44"/>
  <c r="N487" i="44"/>
  <c r="L488" i="44"/>
  <c r="M488" i="44"/>
  <c r="N488" i="44"/>
  <c r="L489" i="44"/>
  <c r="M489" i="44"/>
  <c r="N489" i="44"/>
  <c r="L491" i="44"/>
  <c r="M491" i="44"/>
  <c r="N491" i="44"/>
  <c r="L490" i="44"/>
  <c r="M490" i="44"/>
  <c r="N490" i="44"/>
  <c r="L492" i="44"/>
  <c r="M492" i="44"/>
  <c r="N492" i="44"/>
  <c r="L493" i="44"/>
  <c r="M493" i="44"/>
  <c r="N493" i="44"/>
  <c r="L494" i="44"/>
  <c r="M494" i="44"/>
  <c r="N494" i="44"/>
  <c r="L495" i="44"/>
  <c r="M495" i="44"/>
  <c r="N495" i="44"/>
  <c r="L496" i="44"/>
  <c r="M496" i="44"/>
  <c r="N496" i="44"/>
  <c r="L497" i="44"/>
  <c r="M497" i="44"/>
  <c r="N497" i="44"/>
  <c r="L498" i="44"/>
  <c r="M498" i="44"/>
  <c r="L499" i="44"/>
  <c r="M499" i="44"/>
  <c r="L504" i="44"/>
  <c r="M504" i="44"/>
  <c r="N504" i="44"/>
  <c r="L506" i="44"/>
  <c r="M506" i="44"/>
  <c r="N506" i="44"/>
  <c r="L505" i="44"/>
  <c r="M505" i="44"/>
  <c r="N505" i="44"/>
  <c r="L507" i="44"/>
  <c r="M507" i="44"/>
  <c r="N507" i="44"/>
  <c r="L508" i="44"/>
  <c r="M508" i="44"/>
  <c r="N508" i="44"/>
  <c r="L509" i="44"/>
  <c r="M509" i="44"/>
  <c r="N509" i="44"/>
  <c r="L510" i="44"/>
  <c r="M510" i="44"/>
  <c r="N510" i="44"/>
  <c r="L512" i="44"/>
  <c r="M512" i="44"/>
  <c r="N512" i="44"/>
  <c r="L513" i="44"/>
  <c r="M513" i="44"/>
  <c r="N513" i="44"/>
  <c r="L514" i="44"/>
  <c r="M514" i="44"/>
  <c r="N514" i="44"/>
  <c r="L515" i="44"/>
  <c r="M515" i="44"/>
  <c r="N515" i="44"/>
  <c r="L516" i="44"/>
  <c r="M516" i="44"/>
  <c r="N516" i="44"/>
  <c r="L528" i="44"/>
  <c r="M528" i="44"/>
  <c r="N528" i="44"/>
  <c r="L530" i="44"/>
  <c r="M530" i="44"/>
  <c r="N530" i="44"/>
  <c r="L529" i="44"/>
  <c r="M529" i="44"/>
  <c r="N529" i="44"/>
  <c r="L531" i="44"/>
  <c r="M531" i="44"/>
  <c r="N531" i="44"/>
  <c r="L532" i="44"/>
  <c r="M532" i="44"/>
  <c r="N532" i="44"/>
  <c r="L533" i="44"/>
  <c r="M533" i="44"/>
  <c r="N533" i="44"/>
  <c r="L534" i="44"/>
  <c r="M534" i="44"/>
  <c r="N534" i="44"/>
  <c r="L535" i="44"/>
  <c r="M535" i="44"/>
  <c r="N535" i="44"/>
  <c r="L536" i="44"/>
  <c r="M536" i="44"/>
  <c r="N536" i="44"/>
  <c r="L537" i="44"/>
  <c r="M537" i="44"/>
  <c r="N537" i="44"/>
  <c r="L538" i="44"/>
  <c r="N538" i="44"/>
  <c r="L539" i="44"/>
  <c r="M539" i="44"/>
  <c r="N539" i="44"/>
  <c r="L541" i="44"/>
  <c r="M541" i="44"/>
  <c r="N541" i="44"/>
  <c r="L543" i="44"/>
  <c r="M543" i="44"/>
  <c r="N543" i="44"/>
  <c r="L544" i="44"/>
  <c r="M544" i="44"/>
  <c r="N544" i="44"/>
  <c r="L545" i="44"/>
  <c r="M545" i="44"/>
  <c r="N545" i="44"/>
  <c r="L546" i="44"/>
  <c r="M546" i="44"/>
  <c r="N546" i="44"/>
  <c r="L548" i="44"/>
  <c r="M548" i="44"/>
  <c r="N548" i="44"/>
  <c r="L549" i="44"/>
  <c r="M549" i="44"/>
  <c r="N549" i="44"/>
  <c r="L550" i="44"/>
  <c r="M550" i="44"/>
  <c r="N550" i="44"/>
  <c r="L551" i="44"/>
  <c r="M551" i="44"/>
  <c r="N551" i="44"/>
  <c r="L552" i="44"/>
  <c r="M552" i="44"/>
  <c r="N552" i="44"/>
  <c r="L553" i="44"/>
  <c r="M553" i="44"/>
  <c r="N553" i="44"/>
  <c r="L554" i="44"/>
  <c r="M554" i="44"/>
  <c r="N554" i="44"/>
  <c r="L555" i="44"/>
  <c r="M555" i="44"/>
  <c r="N555" i="44"/>
  <c r="L557" i="44"/>
  <c r="M557" i="44"/>
  <c r="N557" i="44"/>
  <c r="L561" i="44"/>
  <c r="M561" i="44"/>
  <c r="N561" i="44"/>
  <c r="L563" i="44"/>
  <c r="M563" i="44"/>
  <c r="N563" i="44"/>
  <c r="L564" i="44"/>
  <c r="M564" i="44"/>
  <c r="N564" i="44"/>
  <c r="N2" i="44" l="1"/>
  <c r="M2" i="44"/>
  <c r="L2" i="44"/>
  <c r="J444" i="44" l="1"/>
  <c r="J162" i="44"/>
  <c r="J144" i="44"/>
  <c r="J134" i="44"/>
  <c r="J79" i="44"/>
  <c r="J75" i="44"/>
  <c r="J25" i="44"/>
  <c r="J500" i="44" l="1"/>
  <c r="J116" i="44"/>
  <c r="J117" i="44"/>
  <c r="J114" i="44"/>
  <c r="J140" i="44"/>
  <c r="J139" i="44"/>
  <c r="J238" i="44"/>
  <c r="J236" i="44"/>
  <c r="J239" i="44"/>
  <c r="J237" i="44"/>
  <c r="J415" i="44"/>
  <c r="J416" i="44"/>
  <c r="J487" i="44"/>
  <c r="J488" i="44"/>
  <c r="J486" i="44"/>
  <c r="J11" i="44"/>
  <c r="J12" i="44"/>
  <c r="J10" i="44"/>
  <c r="J70" i="44"/>
  <c r="J71" i="44"/>
  <c r="J106" i="44"/>
  <c r="J107" i="44"/>
  <c r="J143" i="44"/>
  <c r="J141" i="44"/>
  <c r="J145" i="44"/>
  <c r="J142" i="44"/>
  <c r="J163" i="44"/>
  <c r="J164" i="44"/>
  <c r="J195" i="44"/>
  <c r="J203" i="44"/>
  <c r="J198" i="44"/>
  <c r="J201" i="44"/>
  <c r="J196" i="44"/>
  <c r="J204" i="44"/>
  <c r="J199" i="44"/>
  <c r="J202" i="44"/>
  <c r="J197" i="44"/>
  <c r="J200" i="44"/>
  <c r="J241" i="44"/>
  <c r="J240" i="44"/>
  <c r="J282" i="44"/>
  <c r="J290" i="44"/>
  <c r="J287" i="44"/>
  <c r="J285" i="44"/>
  <c r="J288" i="44"/>
  <c r="J283" i="44"/>
  <c r="J286" i="44"/>
  <c r="J289" i="44"/>
  <c r="J284" i="44"/>
  <c r="J318" i="44"/>
  <c r="J315" i="44"/>
  <c r="J319" i="44"/>
  <c r="J314" i="44"/>
  <c r="J317" i="44"/>
  <c r="J316" i="44"/>
  <c r="J320" i="44"/>
  <c r="J369" i="44"/>
  <c r="J366" i="44"/>
  <c r="J373" i="44"/>
  <c r="J372" i="44"/>
  <c r="J368" i="44"/>
  <c r="J371" i="44"/>
  <c r="J365" i="44"/>
  <c r="J370" i="44"/>
  <c r="J364" i="44"/>
  <c r="J367" i="44"/>
  <c r="J418" i="44"/>
  <c r="J417" i="44"/>
  <c r="J458" i="44"/>
  <c r="J462" i="44"/>
  <c r="J460" i="44"/>
  <c r="J459" i="44"/>
  <c r="J457" i="44"/>
  <c r="J463" i="44"/>
  <c r="J461" i="44"/>
  <c r="J489" i="44"/>
  <c r="J497" i="44"/>
  <c r="J492" i="44"/>
  <c r="J495" i="44"/>
  <c r="J493" i="44"/>
  <c r="J491" i="44"/>
  <c r="J498" i="44"/>
  <c r="J499" i="44"/>
  <c r="J496" i="44"/>
  <c r="J490" i="44"/>
  <c r="J494" i="44"/>
  <c r="J543" i="44"/>
  <c r="J544" i="44"/>
  <c r="J545" i="44"/>
  <c r="J9" i="44"/>
  <c r="J8" i="44"/>
  <c r="J186" i="44"/>
  <c r="J189" i="44"/>
  <c r="J184" i="44"/>
  <c r="J192" i="44"/>
  <c r="J187" i="44"/>
  <c r="J191" i="44"/>
  <c r="J190" i="44"/>
  <c r="J185" i="44"/>
  <c r="J193" i="44"/>
  <c r="J183" i="44"/>
  <c r="J188" i="44"/>
  <c r="J310" i="44"/>
  <c r="J306" i="44"/>
  <c r="J313" i="44"/>
  <c r="J302" i="44"/>
  <c r="J304" i="44"/>
  <c r="J311" i="44"/>
  <c r="J303" i="44"/>
  <c r="J301" i="44"/>
  <c r="J309" i="44"/>
  <c r="J305" i="44"/>
  <c r="J312" i="44"/>
  <c r="J354" i="44"/>
  <c r="J362" i="44"/>
  <c r="J357" i="44"/>
  <c r="J360" i="44"/>
  <c r="J356" i="44"/>
  <c r="J363" i="44"/>
  <c r="J358" i="44"/>
  <c r="J361" i="44"/>
  <c r="J355" i="44"/>
  <c r="J359" i="44"/>
  <c r="J448" i="44"/>
  <c r="J447" i="44"/>
  <c r="J541" i="44"/>
  <c r="J542" i="44"/>
  <c r="J14" i="44"/>
  <c r="J13" i="44"/>
  <c r="J73" i="44"/>
  <c r="J72" i="44"/>
  <c r="J74" i="44"/>
  <c r="J109" i="44"/>
  <c r="J108" i="44"/>
  <c r="J146" i="44"/>
  <c r="J149" i="44"/>
  <c r="J148" i="44"/>
  <c r="J150" i="44"/>
  <c r="J147" i="44"/>
  <c r="J165" i="44"/>
  <c r="J166" i="44"/>
  <c r="J211" i="44"/>
  <c r="J206" i="44"/>
  <c r="J209" i="44"/>
  <c r="J208" i="44"/>
  <c r="J212" i="44"/>
  <c r="J207" i="44"/>
  <c r="J210" i="44"/>
  <c r="J205" i="44"/>
  <c r="J242" i="44"/>
  <c r="J243" i="44"/>
  <c r="J292" i="44"/>
  <c r="J291" i="44"/>
  <c r="J326" i="44"/>
  <c r="J321" i="44"/>
  <c r="J328" i="44"/>
  <c r="J334" i="44"/>
  <c r="J324" i="44"/>
  <c r="J331" i="44"/>
  <c r="J323" i="44"/>
  <c r="J327" i="44"/>
  <c r="J333" i="44"/>
  <c r="J322" i="44"/>
  <c r="J329" i="44"/>
  <c r="J335" i="44"/>
  <c r="J325" i="44"/>
  <c r="J332" i="44"/>
  <c r="J330" i="44"/>
  <c r="J377" i="44"/>
  <c r="J386" i="44"/>
  <c r="J393" i="44"/>
  <c r="J400" i="44"/>
  <c r="J402" i="44"/>
  <c r="J381" i="44"/>
  <c r="J389" i="44"/>
  <c r="J395" i="44"/>
  <c r="J403" i="44"/>
  <c r="J376" i="44"/>
  <c r="J384" i="44"/>
  <c r="J391" i="44"/>
  <c r="J398" i="44"/>
  <c r="J379" i="44"/>
  <c r="J387" i="44"/>
  <c r="J401" i="44"/>
  <c r="J380" i="44"/>
  <c r="J394" i="44"/>
  <c r="J374" i="44"/>
  <c r="J382" i="44"/>
  <c r="J396" i="44"/>
  <c r="J378" i="44"/>
  <c r="J385" i="44"/>
  <c r="J392" i="44"/>
  <c r="J399" i="44"/>
  <c r="J388" i="44"/>
  <c r="J390" i="44"/>
  <c r="J397" i="44"/>
  <c r="J383" i="44"/>
  <c r="J375" i="44"/>
  <c r="J423" i="44"/>
  <c r="J420" i="44"/>
  <c r="J419" i="44"/>
  <c r="J422" i="44"/>
  <c r="J421" i="44"/>
  <c r="J464" i="44"/>
  <c r="J465" i="44"/>
  <c r="J467" i="44"/>
  <c r="J470" i="44"/>
  <c r="J468" i="44"/>
  <c r="J466" i="44"/>
  <c r="J469" i="44"/>
  <c r="J508" i="44"/>
  <c r="J505" i="44"/>
  <c r="J504" i="44"/>
  <c r="J509" i="44"/>
  <c r="J507" i="44"/>
  <c r="J506" i="44"/>
  <c r="J546" i="44"/>
  <c r="J547" i="44"/>
  <c r="J68" i="44"/>
  <c r="J69" i="44"/>
  <c r="J278" i="44"/>
  <c r="J280" i="44"/>
  <c r="J277" i="44"/>
  <c r="J281" i="44"/>
  <c r="J276" i="44"/>
  <c r="J279" i="44"/>
  <c r="J15" i="44"/>
  <c r="J16" i="44"/>
  <c r="J76" i="44"/>
  <c r="J77" i="44"/>
  <c r="J78" i="44"/>
  <c r="J112" i="44"/>
  <c r="J113" i="44"/>
  <c r="J152" i="44"/>
  <c r="J151" i="44"/>
  <c r="J170" i="44"/>
  <c r="J168" i="44"/>
  <c r="J169" i="44"/>
  <c r="J167" i="44"/>
  <c r="J219" i="44"/>
  <c r="J214" i="44"/>
  <c r="J217" i="44"/>
  <c r="J216" i="44"/>
  <c r="J215" i="44"/>
  <c r="J218" i="44"/>
  <c r="J213" i="44"/>
  <c r="J245" i="44"/>
  <c r="J244" i="44"/>
  <c r="J337" i="44"/>
  <c r="J336" i="44"/>
  <c r="J339" i="44"/>
  <c r="J338" i="44"/>
  <c r="J340" i="44"/>
  <c r="J405" i="44"/>
  <c r="J406" i="44"/>
  <c r="J424" i="44"/>
  <c r="J425" i="44"/>
  <c r="J472" i="44"/>
  <c r="J471" i="44"/>
  <c r="J511" i="44"/>
  <c r="J510" i="44"/>
  <c r="J548" i="44"/>
  <c r="J551" i="44"/>
  <c r="J554" i="44"/>
  <c r="J552" i="44"/>
  <c r="J549" i="44"/>
  <c r="J550" i="44"/>
  <c r="J553" i="44"/>
  <c r="J18" i="44"/>
  <c r="J28" i="44"/>
  <c r="J35" i="44"/>
  <c r="J22" i="44"/>
  <c r="J30" i="44"/>
  <c r="J17" i="44"/>
  <c r="J26" i="44"/>
  <c r="J33" i="44"/>
  <c r="J20" i="44"/>
  <c r="J23" i="44"/>
  <c r="J31" i="44"/>
  <c r="J24" i="44"/>
  <c r="J19" i="44"/>
  <c r="J27" i="44"/>
  <c r="J34" i="44"/>
  <c r="J32" i="44"/>
  <c r="J21" i="44"/>
  <c r="J29" i="44"/>
  <c r="J80" i="44"/>
  <c r="J81" i="44"/>
  <c r="J115" i="44"/>
  <c r="J118" i="44"/>
  <c r="J154" i="44"/>
  <c r="J153" i="44"/>
  <c r="J173" i="44"/>
  <c r="J176" i="44"/>
  <c r="J171" i="44"/>
  <c r="J174" i="44"/>
  <c r="J175" i="44"/>
  <c r="J172" i="44"/>
  <c r="J220" i="44"/>
  <c r="J221" i="44"/>
  <c r="J250" i="44"/>
  <c r="J253" i="44"/>
  <c r="J247" i="44"/>
  <c r="J248" i="44"/>
  <c r="J251" i="44"/>
  <c r="J246" i="44"/>
  <c r="J249" i="44"/>
  <c r="J252" i="44"/>
  <c r="J293" i="44"/>
  <c r="J294" i="44"/>
  <c r="J341" i="44"/>
  <c r="J342" i="44"/>
  <c r="J407" i="44"/>
  <c r="J408" i="44"/>
  <c r="J426" i="44"/>
  <c r="J427" i="44"/>
  <c r="J478" i="44"/>
  <c r="J474" i="44"/>
  <c r="J473" i="44"/>
  <c r="J476" i="44"/>
  <c r="J477" i="44"/>
  <c r="J479" i="44"/>
  <c r="J475" i="44"/>
  <c r="J512" i="44"/>
  <c r="J514" i="44"/>
  <c r="J515" i="44"/>
  <c r="J513" i="44"/>
  <c r="J556" i="44"/>
  <c r="J555" i="44"/>
  <c r="J104" i="44"/>
  <c r="J105" i="44"/>
  <c r="J36" i="44"/>
  <c r="J37" i="44"/>
  <c r="J86" i="44"/>
  <c r="J94" i="44"/>
  <c r="J98" i="44"/>
  <c r="J88" i="44"/>
  <c r="J96" i="44"/>
  <c r="J83" i="44"/>
  <c r="J91" i="44"/>
  <c r="J99" i="44"/>
  <c r="J85" i="44"/>
  <c r="J93" i="44"/>
  <c r="J89" i="44"/>
  <c r="J97" i="44"/>
  <c r="J84" i="44"/>
  <c r="J92" i="44"/>
  <c r="J87" i="44"/>
  <c r="J95" i="44"/>
  <c r="J82" i="44"/>
  <c r="J90" i="44"/>
  <c r="J127" i="44"/>
  <c r="J126" i="44"/>
  <c r="J124" i="44"/>
  <c r="J121" i="44"/>
  <c r="J122" i="44"/>
  <c r="J125" i="44"/>
  <c r="J123" i="44"/>
  <c r="J157" i="44"/>
  <c r="J155" i="44"/>
  <c r="J156" i="44"/>
  <c r="J178" i="44"/>
  <c r="J177" i="44"/>
  <c r="J222" i="44"/>
  <c r="J223" i="44"/>
  <c r="J258" i="44"/>
  <c r="J261" i="44"/>
  <c r="J255" i="44"/>
  <c r="J259" i="44"/>
  <c r="J254" i="44"/>
  <c r="J257" i="44"/>
  <c r="J256" i="44"/>
  <c r="J260" i="44"/>
  <c r="J295" i="44"/>
  <c r="J296" i="44"/>
  <c r="J346" i="44"/>
  <c r="J349" i="44"/>
  <c r="J345" i="44"/>
  <c r="J347" i="44"/>
  <c r="J344" i="44"/>
  <c r="J348" i="44"/>
  <c r="J343" i="44"/>
  <c r="J410" i="44"/>
  <c r="J409" i="44"/>
  <c r="J428" i="44"/>
  <c r="J432" i="44"/>
  <c r="J430" i="44"/>
  <c r="J429" i="44"/>
  <c r="J433" i="44"/>
  <c r="J431" i="44"/>
  <c r="J480" i="44"/>
  <c r="J481" i="44"/>
  <c r="J516" i="44"/>
  <c r="J517" i="44"/>
  <c r="J558" i="44"/>
  <c r="J557" i="44"/>
  <c r="J3" i="44"/>
  <c r="J2" i="44"/>
  <c r="J4" i="44"/>
  <c r="J5" i="44"/>
  <c r="J38" i="44"/>
  <c r="J39" i="44"/>
  <c r="J101" i="44"/>
  <c r="J100" i="44"/>
  <c r="J129" i="44"/>
  <c r="J132" i="44"/>
  <c r="J130" i="44"/>
  <c r="J133" i="44"/>
  <c r="J131" i="44"/>
  <c r="J128" i="44"/>
  <c r="J159" i="44"/>
  <c r="J158" i="44"/>
  <c r="J179" i="44"/>
  <c r="J180" i="44"/>
  <c r="J225" i="44"/>
  <c r="J224" i="44"/>
  <c r="J266" i="44"/>
  <c r="J271" i="44"/>
  <c r="J268" i="44"/>
  <c r="J264" i="44"/>
  <c r="J263" i="44"/>
  <c r="J272" i="44"/>
  <c r="J267" i="44"/>
  <c r="J262" i="44"/>
  <c r="J270" i="44"/>
  <c r="J265" i="44"/>
  <c r="J273" i="44"/>
  <c r="J269" i="44"/>
  <c r="J298" i="44"/>
  <c r="J297" i="44"/>
  <c r="J350" i="44"/>
  <c r="J351" i="44"/>
  <c r="J411" i="44"/>
  <c r="J412" i="44"/>
  <c r="J438" i="44"/>
  <c r="J441" i="44"/>
  <c r="J434" i="44"/>
  <c r="J442" i="44"/>
  <c r="J443" i="44"/>
  <c r="J437" i="44"/>
  <c r="J440" i="44"/>
  <c r="J436" i="44"/>
  <c r="J439" i="44"/>
  <c r="J435" i="44"/>
  <c r="J483" i="44"/>
  <c r="J484" i="44"/>
  <c r="J482" i="44"/>
  <c r="J485" i="44"/>
  <c r="J534" i="44"/>
  <c r="J529" i="44"/>
  <c r="J530" i="44"/>
  <c r="J537" i="44"/>
  <c r="J532" i="44"/>
  <c r="J538" i="44"/>
  <c r="J535" i="44"/>
  <c r="J536" i="44"/>
  <c r="J533" i="44"/>
  <c r="J528" i="44"/>
  <c r="J531" i="44"/>
  <c r="J561" i="44"/>
  <c r="J562" i="44"/>
  <c r="J6" i="44"/>
  <c r="J7" i="44"/>
  <c r="J43" i="44"/>
  <c r="J51" i="44"/>
  <c r="J59" i="44"/>
  <c r="J67" i="44"/>
  <c r="J64" i="44"/>
  <c r="J46" i="44"/>
  <c r="J54" i="44"/>
  <c r="J62" i="44"/>
  <c r="J42" i="44"/>
  <c r="J49" i="44"/>
  <c r="J57" i="44"/>
  <c r="J65" i="44"/>
  <c r="J40" i="44"/>
  <c r="J44" i="44"/>
  <c r="J52" i="44"/>
  <c r="J60" i="44"/>
  <c r="J47" i="44"/>
  <c r="J55" i="44"/>
  <c r="J63" i="44"/>
  <c r="J41" i="44"/>
  <c r="J50" i="44"/>
  <c r="J58" i="44"/>
  <c r="J66" i="44"/>
  <c r="J56" i="44"/>
  <c r="J45" i="44"/>
  <c r="J53" i="44"/>
  <c r="J61" i="44"/>
  <c r="J48" i="44"/>
  <c r="J102" i="44"/>
  <c r="J103" i="44"/>
  <c r="J137" i="44"/>
  <c r="J138" i="44"/>
  <c r="J160" i="44"/>
  <c r="J161" i="44"/>
  <c r="J181" i="44"/>
  <c r="J182" i="44"/>
  <c r="J228" i="44"/>
  <c r="J235" i="44"/>
  <c r="J230" i="44"/>
  <c r="J233" i="44"/>
  <c r="J232" i="44"/>
  <c r="J227" i="44"/>
  <c r="J231" i="44"/>
  <c r="J226" i="44"/>
  <c r="J234" i="44"/>
  <c r="J229" i="44"/>
  <c r="J274" i="44"/>
  <c r="J275" i="44"/>
  <c r="J300" i="44"/>
  <c r="J299" i="44"/>
  <c r="J352" i="44"/>
  <c r="J353" i="44"/>
  <c r="J413" i="44"/>
  <c r="J414" i="44"/>
  <c r="J446" i="44"/>
  <c r="J445" i="44"/>
  <c r="J454" i="44"/>
  <c r="J450" i="44"/>
  <c r="J456" i="44"/>
  <c r="J452" i="44"/>
  <c r="J449" i="44"/>
  <c r="J451" i="44"/>
  <c r="J453" i="44"/>
  <c r="J540" i="44"/>
  <c r="J539" i="44"/>
  <c r="J564" i="44"/>
  <c r="J563" i="44"/>
  <c r="K2" i="44" l="1"/>
</calcChain>
</file>

<file path=xl/sharedStrings.xml><?xml version="1.0" encoding="utf-8"?>
<sst xmlns="http://schemas.openxmlformats.org/spreadsheetml/2006/main" count="10584" uniqueCount="2047">
  <si>
    <t>Awarding Organisation</t>
  </si>
  <si>
    <t>Datatype</t>
  </si>
  <si>
    <t>Is PK</t>
  </si>
  <si>
    <t>Is FK</t>
  </si>
  <si>
    <t>Required</t>
  </si>
  <si>
    <t>Party_Id_1st</t>
  </si>
  <si>
    <t>Yes</t>
  </si>
  <si>
    <t>Awarding_Organisation_Party_Id</t>
  </si>
  <si>
    <t>No</t>
  </si>
  <si>
    <t>Language Type</t>
  </si>
  <si>
    <t>Language_Type</t>
  </si>
  <si>
    <t>Learner</t>
  </si>
  <si>
    <t>Learner_Party_Id</t>
  </si>
  <si>
    <t>Learner_Party_Role_Type</t>
  </si>
  <si>
    <t>Qualification Element</t>
  </si>
  <si>
    <t>AO_Qualification_Element_Id</t>
  </si>
  <si>
    <t>Qualification_Element_Type</t>
  </si>
  <si>
    <t>Qualification_Element_Title</t>
  </si>
  <si>
    <t>QE_Short_Title</t>
  </si>
  <si>
    <t>Private_Learner_Type</t>
  </si>
  <si>
    <t>Qualification Framework Type</t>
  </si>
  <si>
    <t>Qualification_Framework_Type</t>
  </si>
  <si>
    <t>Party</t>
  </si>
  <si>
    <t>Party_Id</t>
  </si>
  <si>
    <t>Party_Type</t>
  </si>
  <si>
    <t>Party Name</t>
  </si>
  <si>
    <t>This may include Certificate Name, Full Legal Name, Preferred Name, also known as name</t>
  </si>
  <si>
    <t>Party_Name_Effective_Date</t>
  </si>
  <si>
    <t>Party_Name_Effective_End_Date</t>
  </si>
  <si>
    <t>The date from which the PARTY NAME ceased.</t>
  </si>
  <si>
    <t>Party Name Component Type</t>
  </si>
  <si>
    <t>Party_Name_Component_Type</t>
  </si>
  <si>
    <t>Party Name Component</t>
  </si>
  <si>
    <t>Party_Name_Component_Order</t>
  </si>
  <si>
    <t>Party_Name_Component</t>
  </si>
  <si>
    <t>Party Relationship Role</t>
  </si>
  <si>
    <t>Party_Id_2nd</t>
  </si>
  <si>
    <t>Party_Role_Type</t>
  </si>
  <si>
    <t>Relationship_Reference</t>
  </si>
  <si>
    <t>Party Role Type</t>
  </si>
  <si>
    <t>Centre_Party_Id</t>
  </si>
  <si>
    <t>QE Relationship</t>
  </si>
  <si>
    <t>AO_Party_Id_Parent</t>
  </si>
  <si>
    <t>AO_QE_Id_Parent</t>
  </si>
  <si>
    <t>QE_Type_Parent</t>
  </si>
  <si>
    <t>AO_Party_Id_Child</t>
  </si>
  <si>
    <t>AO_QE_Id_Child</t>
  </si>
  <si>
    <t>QE_Type_Child</t>
  </si>
  <si>
    <t>QE_Relationship_Type</t>
  </si>
  <si>
    <t>QE_Relationship_Rule_Type</t>
  </si>
  <si>
    <t>Qualification Element Type</t>
  </si>
  <si>
    <t>Pathway</t>
  </si>
  <si>
    <t>Equals_Indicator_Flag</t>
  </si>
  <si>
    <t>Mandatory_In_Group_Flag</t>
  </si>
  <si>
    <t>Minimum_Unit_Selection</t>
  </si>
  <si>
    <t>Maximum_Unit_Selection</t>
  </si>
  <si>
    <t>Minimum_Pathway_Selection</t>
  </si>
  <si>
    <t>Maximum_Pathway_Selection</t>
  </si>
  <si>
    <t>Minimum_Credit_Value</t>
  </si>
  <si>
    <t>QE Relationship Type</t>
  </si>
  <si>
    <t>Scheme</t>
  </si>
  <si>
    <t>Assessment_Max_Learner_Age</t>
  </si>
  <si>
    <t>Assessment_Min_Learner_Age</t>
  </si>
  <si>
    <t>First_Teaching_Date</t>
  </si>
  <si>
    <t>The first date from which a CENTRE may start to teach this QUALIFICATION ELEMENT.</t>
  </si>
  <si>
    <t>Last_Teaching_Date</t>
  </si>
  <si>
    <t>QE_Availability_Text</t>
  </si>
  <si>
    <t>QE_Centre_Auth_Agreement_Text</t>
  </si>
  <si>
    <t>Series_Based_Flag</t>
  </si>
  <si>
    <t>Indicates whether the QUALIFICATION ELEMENT is Series based.</t>
  </si>
  <si>
    <t>Assessable</t>
  </si>
  <si>
    <t>A part of a QUALIFICATION ELEMENT structure that is a discretely Assessable element.</t>
  </si>
  <si>
    <t>Extra_Time_Required_Flag</t>
  </si>
  <si>
    <t>Assessment_Method_Type</t>
  </si>
  <si>
    <t>Assmnt_Actual_DateTime_Reqd_Flag</t>
  </si>
  <si>
    <t>Attendance_Data_Required_Flag</t>
  </si>
  <si>
    <t>Carry_Forward_Permissible_Flag</t>
  </si>
  <si>
    <t>Maximum_Extra_Time_Minutes</t>
  </si>
  <si>
    <t>On_Demand_Flag</t>
  </si>
  <si>
    <t>Test_Day_Photograph_Reqd_Flag</t>
  </si>
  <si>
    <t>Tier_Level_Type</t>
  </si>
  <si>
    <t>Tier_Level_Common_Reference</t>
  </si>
  <si>
    <t>Time_Allowed_Mins</t>
  </si>
  <si>
    <t>Study Guide Reference Type</t>
  </si>
  <si>
    <t>Study_Guide_Reference_Type</t>
  </si>
  <si>
    <t>QE Delivery Model Type</t>
  </si>
  <si>
    <t>QE_Delivery_Model_Type</t>
  </si>
  <si>
    <t>Award Level Type</t>
  </si>
  <si>
    <t>Award_Level_Type</t>
  </si>
  <si>
    <t>Award Type</t>
  </si>
  <si>
    <t>Award_Type</t>
  </si>
  <si>
    <t>Course Length Type</t>
  </si>
  <si>
    <t>Course_Length_Type</t>
  </si>
  <si>
    <t>Private Learner Type</t>
  </si>
  <si>
    <t>Qualification Element Framework</t>
  </si>
  <si>
    <t>QE_Framework_Credit_Value</t>
  </si>
  <si>
    <t>QEA_Effective_Start_Date_Time</t>
  </si>
  <si>
    <t>Tier Level Type</t>
  </si>
  <si>
    <t>QE Evidence Requirement Type</t>
  </si>
  <si>
    <t>QE_Evidence_Requirement_Type</t>
  </si>
  <si>
    <t>QE Learner Identifier</t>
  </si>
  <si>
    <t>Qualification Element Age Range</t>
  </si>
  <si>
    <t>Age_Range_Type</t>
  </si>
  <si>
    <t>Age Range Type</t>
  </si>
  <si>
    <t>QE Availability</t>
  </si>
  <si>
    <t>Assessment Method Type</t>
  </si>
  <si>
    <t>Currency Type</t>
  </si>
  <si>
    <t>Currency_Type</t>
  </si>
  <si>
    <t>Specifies the currency applicable to the Fee amount</t>
  </si>
  <si>
    <t>Fee_Period_Title</t>
  </si>
  <si>
    <t>Fee_Period_Start_Date_Time</t>
  </si>
  <si>
    <t>Fee_Amount</t>
  </si>
  <si>
    <t>Fee_Period_End_Date_Time</t>
  </si>
  <si>
    <t>Photograph_File_Type</t>
  </si>
  <si>
    <t>QE Outcome Type</t>
  </si>
  <si>
    <t>QE_Outcome_Type</t>
  </si>
  <si>
    <t>Party_Id_Administrator</t>
  </si>
  <si>
    <t>QE_Grade</t>
  </si>
  <si>
    <t>Performance_Points</t>
  </si>
  <si>
    <t>Level_1_Threshold</t>
  </si>
  <si>
    <t>Level_2_Threshold</t>
  </si>
  <si>
    <t>Level_3_Threshold</t>
  </si>
  <si>
    <t>QE Availability Grade Boundary</t>
  </si>
  <si>
    <t>Grade_Boundary_Lower_Limit</t>
  </si>
  <si>
    <t>QE Outcome</t>
  </si>
  <si>
    <t>Party_Id_Originator</t>
  </si>
  <si>
    <t>QE_Outcome_Value_Type</t>
  </si>
  <si>
    <t>AO_Party_Id_Alternative_QE</t>
  </si>
  <si>
    <t>AO_QE_Id_Alternative_QE</t>
  </si>
  <si>
    <t>QE_Type_Alternative_QE</t>
  </si>
  <si>
    <t>Actual_Extra_Time_Minutes</t>
  </si>
  <si>
    <t>QE_Outcome_Amndmnt_Reason_Type</t>
  </si>
  <si>
    <t>Award_Date</t>
  </si>
  <si>
    <t>Centre_Award_Claim_Date</t>
  </si>
  <si>
    <t>Centre_Auth_Decl_Status_Type</t>
  </si>
  <si>
    <t>Certificate_Identifier</t>
  </si>
  <si>
    <t>QE_Outcome_Category_Type</t>
  </si>
  <si>
    <t>QE_Outcome_Status_Type</t>
  </si>
  <si>
    <t>QE_Outcome_Qualifier_Type</t>
  </si>
  <si>
    <t>Result_Scaling_Adjustment</t>
  </si>
  <si>
    <t>Spec_Cons_Tariff_Applied_Flag</t>
  </si>
  <si>
    <t>QE_Outcome_Value</t>
  </si>
  <si>
    <t>Centre_Party_Id_Proxy</t>
  </si>
  <si>
    <t>QE_Outcome_Date</t>
  </si>
  <si>
    <t>QE Outcome Amndmnt Reason Type</t>
  </si>
  <si>
    <t>Centre Auth Decl Status Type</t>
  </si>
  <si>
    <t>QE Outcome Status Type</t>
  </si>
  <si>
    <t>QE Outcome Value Type</t>
  </si>
  <si>
    <t>Contributing QE Outcome</t>
  </si>
  <si>
    <t>Party_Id_Originator_Parent</t>
  </si>
  <si>
    <t>QEA_Eff_Start_Date_Time_Parent</t>
  </si>
  <si>
    <t>QE_Outcome_Type_Parent</t>
  </si>
  <si>
    <t>QE_Outcome_Value_Type_Parent</t>
  </si>
  <si>
    <t>Party_Id_Originator_Child</t>
  </si>
  <si>
    <t>QEA_Eff_Start_Date_Time_Child</t>
  </si>
  <si>
    <t>QE_Outcome_Type_Child</t>
  </si>
  <si>
    <t>QE_Outcome_Value_Type_Child</t>
  </si>
  <si>
    <t>QE Booking Type</t>
  </si>
  <si>
    <t>QE Booking</t>
  </si>
  <si>
    <t>Booking_Order_Reference</t>
  </si>
  <si>
    <t>Endorsed_Title</t>
  </si>
  <si>
    <t>QE Learner Booking</t>
  </si>
  <si>
    <t>Course_Start_Date</t>
  </si>
  <si>
    <t>Expected_Completion_Date</t>
  </si>
  <si>
    <t>Extra_Time_Required_Mins</t>
  </si>
  <si>
    <t>Learner_Assmnt_Start_Date_Time</t>
  </si>
  <si>
    <t>Learner_Resit_Entry_Flag</t>
  </si>
  <si>
    <t>QE Outcome Qualifier Type</t>
  </si>
  <si>
    <t>Award</t>
  </si>
  <si>
    <t>AO_Accred_Version_Number</t>
  </si>
  <si>
    <t>Assessment_Language_Type</t>
  </si>
  <si>
    <t>Cert_of_Unit_Credit_Issued_Flag</t>
  </si>
  <si>
    <t>Certification_End_Date</t>
  </si>
  <si>
    <t>Certification_Start_Date</t>
  </si>
  <si>
    <t>Contributing_Units_Listed_Flag</t>
  </si>
  <si>
    <t>Endorsed_Title_Reqd_Flag</t>
  </si>
  <si>
    <t>Operational_End_Date</t>
  </si>
  <si>
    <t>Operational_Start_Date</t>
  </si>
  <si>
    <t>Registration_Expiry_Months</t>
  </si>
  <si>
    <t>Resit_Rule_Text</t>
  </si>
  <si>
    <t>Study_Guide_Available_Type</t>
  </si>
  <si>
    <t>Study_Guide_Details</t>
  </si>
  <si>
    <t>This could include a URL</t>
  </si>
  <si>
    <t>Study_Guide_Reference</t>
  </si>
  <si>
    <t>Party_Id_Sector_Lead</t>
  </si>
  <si>
    <t>Party_Id_Accreditor</t>
  </si>
  <si>
    <t>Digital Image File Type</t>
  </si>
  <si>
    <t>Digital_Image_File_Type</t>
  </si>
  <si>
    <t>QE Outcome Category Type</t>
  </si>
  <si>
    <t>Qualification Framework</t>
  </si>
  <si>
    <t>Qual_Frmwrk_Level_Tier_Type</t>
  </si>
  <si>
    <t>Qual Frmwrk Level Tier Type</t>
  </si>
  <si>
    <t>QE Relationship Rule Type</t>
  </si>
  <si>
    <t>Learning Unit</t>
  </si>
  <si>
    <t>Learning_Unit_Level_Type</t>
  </si>
  <si>
    <t>Maximum_Resits_Allowed</t>
  </si>
  <si>
    <t>Learning Unit Level Type</t>
  </si>
  <si>
    <t>Study Guide Available Type</t>
  </si>
  <si>
    <t>QE Objective Statement</t>
  </si>
  <si>
    <t>QE_Objective_Statement_Name</t>
  </si>
  <si>
    <t>QE_Objective_Statement_Text</t>
  </si>
  <si>
    <t>QE_Objective_Statement_Level</t>
  </si>
  <si>
    <t>QE Objective Statement Hierarchy</t>
  </si>
  <si>
    <t>AO_Party_Id_First</t>
  </si>
  <si>
    <t>AO_QE_Id_First</t>
  </si>
  <si>
    <t>QE_Type_First</t>
  </si>
  <si>
    <t>QE_Objctv_Stmnt_Name_First</t>
  </si>
  <si>
    <t>AO_Party_Id_Second</t>
  </si>
  <si>
    <t>AO_QE_Id_Second</t>
  </si>
  <si>
    <t>QE_Type_Second</t>
  </si>
  <si>
    <t>QE_Objctv_Stmnt_Name_Second</t>
  </si>
  <si>
    <t>Party Relationship</t>
  </si>
  <si>
    <t>Party_Relationship_Eff_Date</t>
  </si>
  <si>
    <t>Party_Relationship_Eff_End_Date</t>
  </si>
  <si>
    <t>Photograph</t>
  </si>
  <si>
    <t>Photograph_Supplied_Date</t>
  </si>
  <si>
    <t>Signature</t>
  </si>
  <si>
    <t>Signature_Supplied_Date</t>
  </si>
  <si>
    <t>Signature_File_Type</t>
  </si>
  <si>
    <t>Party Relationship Name</t>
  </si>
  <si>
    <t>Party_Name_Use_Type</t>
  </si>
  <si>
    <t>Party Name Use Type</t>
  </si>
  <si>
    <t>Person</t>
  </si>
  <si>
    <t>Date_of_Birth</t>
  </si>
  <si>
    <t>Date_Of_Death</t>
  </si>
  <si>
    <t>Party Type</t>
  </si>
  <si>
    <t>Entity Name</t>
  </si>
  <si>
    <t>AttributeName</t>
  </si>
  <si>
    <t>Reference Entity</t>
  </si>
  <si>
    <t>Person_Party_Id</t>
  </si>
  <si>
    <t>An individual with attributes that relate to that PERSON regardless of the role that they may be in at any one time.</t>
  </si>
  <si>
    <t>The date on which the PERSON is officially deemed to have died.</t>
  </si>
  <si>
    <t>In some cases details of a LEARNER may not be provided at the time of the QE BOOKING</t>
  </si>
  <si>
    <t>QE_Outcome_Qualifier_Text</t>
  </si>
  <si>
    <t>A value representing the Achievement for this Assessment (QE OUTCOME).</t>
  </si>
  <si>
    <t>The maximum amount of extra time, in minutes, allowed for this QUALIFICATION ELEMENT as determined by the AWARDING ORGANISATION.</t>
  </si>
  <si>
    <t>Denotes if this QUALIFICATION ELEMENT is available on-demand.</t>
  </si>
  <si>
    <t>The amount of time in minutes that is allowed for a Learner to undertake the Assessment of the QE Assessable.</t>
  </si>
  <si>
    <t>QE_Description</t>
  </si>
  <si>
    <t>QEA_Effective_End_Date_Time</t>
  </si>
  <si>
    <t>QE_Booking_Type</t>
  </si>
  <si>
    <t>QE_Objctv_Stmnt_Level_Seq_Num</t>
  </si>
  <si>
    <t>Identifies the amount to be charged.</t>
  </si>
  <si>
    <t>The lower limit Grade Boundary (mark, points, credit) that applies to this instance of the QUALIFICATION ELEMENT for a specific Grade.</t>
  </si>
  <si>
    <t>AWARDING ORGANISATION specific preferences for the LEARNER Identifiers supplied for a specific QUALIFICATION ELEMENT.</t>
  </si>
  <si>
    <t>A reference value that identifies the tier level for the QE OBJECTIVE STATEMENT.</t>
  </si>
  <si>
    <t>Contains the detailed text of the QE OBJECTIVE STATEMENT.</t>
  </si>
  <si>
    <t>Identifies the applicable age criteria for a QUALIFICATION ELEMENT.</t>
  </si>
  <si>
    <t>The credit value assigned to this QUALIFICATION ELEMENT at this level for this specific QE FRAMEWORK TYPE.</t>
  </si>
  <si>
    <t>A part of a QUALIFICATION ELEMENT structure comprising interrelated attributes that describe the overall behaviour of a QUALIFICATION ELEMENT.</t>
  </si>
  <si>
    <t>The minimum age a LEARNER can be at the time of Assessment for this QUALIFICATION ELEMENT.</t>
  </si>
  <si>
    <t>The date up to which a CENTRE may teach this QUALIFICATION ELEMENT.</t>
  </si>
  <si>
    <t>Contains the text of the Authentication agreement, specific to this QUALIFICATION ELEMENT, to which the CENTRE is agreeing when a QE OUTCOME is authenticated.</t>
  </si>
  <si>
    <t>Party_RR_Reference_Type</t>
  </si>
  <si>
    <t>QE_Assessment_Start_Date_Time</t>
  </si>
  <si>
    <t>Private_Learner_Flag</t>
  </si>
  <si>
    <t>AWARDING ORGANISATION perspective that the LEARNER is not regarded as being declared on the enrolment register of the CENTRE. Any conditions that apply are published in the product catalogue.</t>
  </si>
  <si>
    <t>Indicates that a photograph of the LEARNER on the day of attendance at the ASSESSMENT EVENT, inclusive of proof of date taken, must be sent to the respective AWARDING ORGANISATION as part of attendance data.</t>
  </si>
  <si>
    <t>Party_Role_Type_Assessor</t>
  </si>
  <si>
    <t>Party_Role_Type_ADT_Decider</t>
  </si>
  <si>
    <t>QE Fee Category Type</t>
  </si>
  <si>
    <t>QE_Fee_Category_Type</t>
  </si>
  <si>
    <t>Party RR Reference Type</t>
  </si>
  <si>
    <t>QE_Evid_Reqmnt_Provided_Flag</t>
  </si>
  <si>
    <t>QE_Moderation_Type</t>
  </si>
  <si>
    <t>QE Moderation Type</t>
  </si>
  <si>
    <t>QE Preference</t>
  </si>
  <si>
    <t>The Objective Statement Text that applies to a specific QUALIFICATION ELEMENT</t>
  </si>
  <si>
    <t>Inclusive of linking combinations of QUALIFICATION ELEMENT(s) - AWARD(s), ASSESSABLE(s), SCHEME(s), LEARNING UNIT(s), PATHWAY(s) - that represent the whole Qualification.</t>
  </si>
  <si>
    <t>The common reference shared by all QE Assessable(s) that are within a tier structure.</t>
  </si>
  <si>
    <t>States the maximum number of re-sits a LEARNER can take for this QUALIFICATION ELEMENT.</t>
  </si>
  <si>
    <t>The date from which the PARTY NAME commenced.</t>
  </si>
  <si>
    <t>The date that the currently stored signature was supplied by the LEARNER.</t>
  </si>
  <si>
    <t>Denotes that the PATHWAY is implementing a 2 dimensional selection to ensure that the exact same LEARNING UNIT(s), or ASSESSABLE(s) are returned from both child PATHWAY(s).</t>
  </si>
  <si>
    <t>Indicates whether the decision selection criteria and the choices of available PATHWAY(s) defined within this QE PATHWAY must be acted upon, or are optional.</t>
  </si>
  <si>
    <t>The start date for the course that the LEARNER is undertaking.</t>
  </si>
  <si>
    <t>Date when the CENTRE expects the LEARNER to complete the Qualification.</t>
  </si>
  <si>
    <t>Indicates how much extra time (in minutes) is required by the LEARNER as determined by the CENTRE. This must be within the extra time allowed in the QUALIFICATION ELEMENT as specified by the AWARDING ORGANISATION.</t>
  </si>
  <si>
    <t>The date the Qualification was awarded to the LEARNER. This is printed on the certificate.</t>
  </si>
  <si>
    <t>The unique identifier of the certificate issued to the LEARNER.</t>
  </si>
  <si>
    <t>25 Results</t>
  </si>
  <si>
    <t>This text will be provided by the AO in the Product Catalogue as part of a regulatory requirement for Centres to confirm that regulations have been adhered to when learners created, and centres have assessed controlled assessment or coursework. It must be displayed to MIS users who are capturing centre assessed outcomes.</t>
  </si>
  <si>
    <t xml:space="preserve">Currently this covers both photograph and signature file types but could be extended to cover any digital image.
</t>
  </si>
  <si>
    <t>QE_Booking_Date_Time</t>
  </si>
  <si>
    <t>QE_Booking_Quantity</t>
  </si>
  <si>
    <t>A value that denotes and distinguishes the PARTY.</t>
  </si>
  <si>
    <t>Worksheet Name/ Hyperlink</t>
  </si>
  <si>
    <t>Notes on use and content of each sheet in this workbook.</t>
  </si>
  <si>
    <t xml:space="preserve">Summary of Contents </t>
  </si>
  <si>
    <t>Qualification Element Availability</t>
  </si>
  <si>
    <t>Locator_Identifier_Type</t>
  </si>
  <si>
    <t>Locator</t>
  </si>
  <si>
    <t>Party_Id_Contact</t>
  </si>
  <si>
    <t>Party Relationship Contact</t>
  </si>
  <si>
    <t>Locator_Id</t>
  </si>
  <si>
    <t>A value that denotes and distinguishes the LOCATOR.</t>
  </si>
  <si>
    <t>Locator_Type</t>
  </si>
  <si>
    <t>Locator Identifier Type</t>
  </si>
  <si>
    <t>Locator Type</t>
  </si>
  <si>
    <t>Email Address</t>
  </si>
  <si>
    <t>A string of characters which identifies a location on the Internet or other network to which an electronic message can be sent.</t>
  </si>
  <si>
    <t>Party Contact Use Type</t>
  </si>
  <si>
    <t>Party_Contact_Use_Type</t>
  </si>
  <si>
    <t>Email_Address</t>
  </si>
  <si>
    <t>A string of characters which will allow the Internet or other network to deliver an email.</t>
  </si>
  <si>
    <t>Locator_Id_Contact</t>
  </si>
  <si>
    <t>The start date and time of the actual QE ASSESSMENT EVENT.</t>
  </si>
  <si>
    <t>An AWARDING ORGANISATION adjustment made to a Centre Assessed Outcome expressed as a positive or negative number.</t>
  </si>
  <si>
    <t>The date from which LEARNERs can first submit an order for a QUALIFICATION; this will be the same as, or later than, the date for which a QUALIFICATION is first regulated.</t>
  </si>
  <si>
    <t>Free text information to explain the QE Outcome Qualifier.</t>
  </si>
  <si>
    <t>Where a centre assessed QE Outcome Value has been achieved based on Partial Absence or Partial Exemption, this attribute must be used to provide the reasons for the absence or exemption.</t>
  </si>
  <si>
    <t>Where a QE Outcome Value has been achieved based on Partial Absence or Partial Exemption, the appropriate value must be provided as QE_Outcome_Qualifier_Type.</t>
  </si>
  <si>
    <t>Legal_Sex_Type</t>
  </si>
  <si>
    <t>Legal Sex Type</t>
  </si>
  <si>
    <t>A Key Event is a defined business activity that is associated with the exams processing cycle of an AWARDING ORGANISATION and is applicable to a specific instance of a QUALIFICATION ELEMENT.</t>
  </si>
  <si>
    <t>Key_Event_Name</t>
  </si>
  <si>
    <t>Key_Event_Start_Date_Time</t>
  </si>
  <si>
    <t>Key_Event_End_Date_Time</t>
  </si>
  <si>
    <t>The start date and time of the Key Event.</t>
  </si>
  <si>
    <t>The end date and time of the Key Event.</t>
  </si>
  <si>
    <t>QE Availability Key Event Fee</t>
  </si>
  <si>
    <t>A title for the period that the Fee is applicable.</t>
  </si>
  <si>
    <t>QE Availability Maximum Mark</t>
  </si>
  <si>
    <t>QE_Availability_Maximum_Mark</t>
  </si>
  <si>
    <t>The maximum achievable mark for this instance of a QUALIFICATION ELEMENT.</t>
  </si>
  <si>
    <t>QEA Max Mark Grade Boundary</t>
  </si>
  <si>
    <t xml:space="preserve">These preferences will be explicitly stated against the specific QEs to which they apply. </t>
  </si>
  <si>
    <t>The maximum mark of a specific QE OUTCOME VALUE TYPE that can be declared for an instance of a QUALIFICATION ELEMENT.</t>
  </si>
  <si>
    <t>QE Availability Key Event</t>
  </si>
  <si>
    <t>QE_Objective_Statement_Descr</t>
  </si>
  <si>
    <t>Additional free text to provide advice and guidance support to the QE OBJECTIVE STATEMENT.</t>
  </si>
  <si>
    <t>Refer to Section 20 'Using the Qualification Element' support material when constructing pathways and relationships.</t>
  </si>
  <si>
    <t>This attribute represents a short term pragmatic approach as it does not take into account working days, holidays, or periods of high processing volumes within an Awarding Organisation, so the value can at best can be regarded as an “average” to be used as a general guide.</t>
  </si>
  <si>
    <t>OnDemand_Entry_Calendar_Days</t>
  </si>
  <si>
    <t>Centres may use this attribute to notify AOs of the death of a learner who has open orders. Where further AO services are required for the learner, the AO should be contacted directly. This attribute is therefore only valid for the Amend Learner Details transaction.</t>
  </si>
  <si>
    <t>The specific date and time that the QE BOOKING was created.</t>
  </si>
  <si>
    <t>The purchase order reference of the CENTRE associated with this QE BOOKING.</t>
  </si>
  <si>
    <t>Specifies the currency applicable to the Fee amount.</t>
  </si>
  <si>
    <t>The title that the CENTRE allocates to the QUALIFICATION ELEMENT.</t>
  </si>
  <si>
    <t>The sequence number of the QE OBJECTIVE STATEMENT TEXT within the context of the Statement tier level. Required to ensure ordering is correct.</t>
  </si>
  <si>
    <t>The actual extra time, specified in minutes, allowed in the Assessment leading to this QE OUTCOME.</t>
  </si>
  <si>
    <t>Indicates if a special considerations tariff has been applied to this Result.</t>
  </si>
  <si>
    <t>A plain text natural language explanation of the QUALIFICATION ELEMENT.</t>
  </si>
  <si>
    <t>The title of the QUALIFICATION ELEMENT.</t>
  </si>
  <si>
    <t>A shortened version of the Title for this QUALIFICATION ELEMENT.</t>
  </si>
  <si>
    <t>The maximum age a LEARNER can be at the time of Assessment for this QUALIFICATION ELEMENT.</t>
  </si>
  <si>
    <t>The first possible AWARD date for the QUALIFICATION ELEMENT.</t>
  </si>
  <si>
    <t>Indicates whether or not an endorsed title for this QUALIFICATION needs to be supplied by the CENTRE when submitting a Learner Order.</t>
  </si>
  <si>
    <t>The date after which Learners can no longer submit an order for a Qualification; this will be the same as or earlier than the Certification End Date.</t>
  </si>
  <si>
    <t>Free text regarding terminal and re-sit rules.</t>
  </si>
  <si>
    <t>Additional details relating to the Study Guide.</t>
  </si>
  <si>
    <t>A single reference number of the Study Guide for this QUALIFICATION ELEMENT. This could be an ISBN, AWARDING ORGANISATION defined identifier, or a URL.</t>
  </si>
  <si>
    <t>Indicates whether or not the CENTRE is required to send the actual start Date Time for an ASSESSMENT EVENT to the AWARDING ORGANISATION.</t>
  </si>
  <si>
    <t>Indicates that ATTENDANCE details are required by the AWARDING ORGANISATION for this QUALIFICATION ELEMENT.</t>
  </si>
  <si>
    <t>This flag will be set against any Assessable for which attendance data is required. There is no Key Event for submission of attendance data because a universal rule applies. See Section 08 Attendance - Rule A16. This states that attendance data must be submitted within 2 working days of the assessment.</t>
  </si>
  <si>
    <t>The centre must verify that the photograph is of the person that sat the assessment, and that person is the stated learner.</t>
  </si>
  <si>
    <t>Fee_Additional_Text</t>
  </si>
  <si>
    <t xml:space="preserve">A private learner is someone who enters for exams through an Awarding Organisation approved school or college but is not enrolled as a student there. The learner may be self-taught, home-schooled or have private tuition with a tutor or through a distance learning organisation. </t>
  </si>
  <si>
    <t>QE_Outcome_Status_Type is only used with the QE_Outcome_Type of "Result" and is only valid for the Results transaction.</t>
  </si>
  <si>
    <t>Awarding Organisations may use this attribute to provide additional information about the Key Event as it relates to a specific Qualification Element.</t>
  </si>
  <si>
    <t>Assessment_Medium_Type</t>
  </si>
  <si>
    <t>A controlled list of values that identifies the medium for the ASSESSABLE. Values include Screen, Paper, Video- Recording, Audio-Recording, Digital image, Face to Face/ Live, Mixed.</t>
  </si>
  <si>
    <t>Assessment Medium Type</t>
  </si>
  <si>
    <t>Although the data model supports provision of this attribute against any qualification element subtype, in practice it will only be provided against the Assessable and Award subtypes.</t>
  </si>
  <si>
    <t>QE_Admin_Code</t>
  </si>
  <si>
    <t>01 Centre Set-up Notification (M)
29 Request Product Catalogue (M)</t>
  </si>
  <si>
    <t>23 Cancel Centre Assessed Outcome (O)
24 Award Claim (O)
32 Cancel Award Claim (O)</t>
  </si>
  <si>
    <t>02 Product Catalogue (O)
03 Product Catalogue - Static (O)</t>
  </si>
  <si>
    <t>Centre</t>
  </si>
  <si>
    <t>An Organisation (such as a school or college) accountable to an AWARDING ORGANISATION for the Assessment arrangements leading to an Award.</t>
  </si>
  <si>
    <t>Centre_Party_Role_Type</t>
  </si>
  <si>
    <t>AO_Party_Role_Type</t>
  </si>
  <si>
    <t>SLA_OnDemand_Result_Clndr_Days</t>
  </si>
  <si>
    <t>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t>
  </si>
  <si>
    <t>If this attribute is not readily available from awarding organisation databases, it is acceptable to duplicate the short title.</t>
  </si>
  <si>
    <t>If this attribute is not readily available from awarding organisation databases, it is acceptable to use truncated descriptions.</t>
  </si>
  <si>
    <t xml:space="preserve">The QE_Relationship_Type value provided should be considered along with the QE_Relationship_Rule_Type value. See descriptions against individual type list values in Appendix 2 for further guidance.
Note however that MIS should not rely on these values to fully clarify terminal rule requirements.
</t>
  </si>
  <si>
    <t xml:space="preserve">The QE_Relationship_Rule_Type value provided should be considered along with the QE_Relationship_Type value. See descriptions against individual type list values in Appendix 2 for further guidance.
Note however that MIS should not rely on these values to fully clarify terminal rule requirements.
</t>
  </si>
  <si>
    <t>Key_Event_Additional_Text</t>
  </si>
  <si>
    <t xml:space="preserve">Filters have been included and you may wish to hide some columns; eg entity definitions and notes, while working with the sheet, or if you need a printed version.  Following are details of columns which provide useful filters and sort sequences:
</t>
  </si>
  <si>
    <t>This sheet is not designed for printing as it includes all of the entity and attribute details, but it does provide a single reference which incorporates all three levels of the data model structure: ie Data Blocks, Entities and Attributes.</t>
  </si>
  <si>
    <t>eg Learner Id, Centre Id, Awarding Organisation Id</t>
  </si>
  <si>
    <t>eg Mr Henry Hill OBE, each of the individual parts of the entire name constitute a PARTY NAME COMPONENT</t>
  </si>
  <si>
    <t>The endorsed title must be provided on a learner specific basis; eg for PE where individual learners will have chosen a specific sport</t>
  </si>
  <si>
    <t>eg +1, -2, +3</t>
  </si>
  <si>
    <t>eg If a HGV licence is required for a Qualification</t>
  </si>
  <si>
    <t>Endorsed titles are relevant for qualifications where learners may choose a specialism; eg some Physical Education QEs allow a named sports specialism.</t>
  </si>
  <si>
    <t>The value for this attribute will usually match the transaction; eg for the Results transaction the value will be Result or Endorsement Result. However, please see Type List for business rules applying to each QE_Outcome_Type value.</t>
  </si>
  <si>
    <t xml:space="preserve">This attribute provides maximum marks for all of the QE_Outcome_Value_Types which are relevant for the Qualification Element (QE). Where Centre Assessed Outcomes are submitted for a QE, these must not exceed the maximum raw mark; ie  QE_Outcome_Value_Type=Raw Mark.
Where the QE Preference “Outcome Provided” is set, an actual result will be provided via the Results transaction type, for all QE_Outcome_Value_Types for which a maximum mark is populated:  eg if a maximum Scaled/ Weighted Mark is provided this indicates that a Scaled/ Weighted Mark will also be provided in Results.
Although this is not set as a Required attribute it will be required for most outcome value types. See QE_Outcome_Value_Type in Appendix 2 for more information. The exception is the outcome value type "Grade", where it won't be relevant to populate the QE_Availability_Maximum_Mark attribute. </t>
  </si>
  <si>
    <t xml:space="preserve">This flag can be used for any unitised award. For example, where the Contributing_Units_Listed_Flag is published in the product catalogue against a unitised qualification that is taken in a linear manner (ie 100% terminal rule), it indicates that when the Award result is issued via A2C, contributing individual unit results will be referenced. This will assist MIS users where coursework has been transferred.
For VQ, the Contributing_Units_Listed_Flag may be used with or without the Cert_of_Unit_Credit_Issued_Flag.
</t>
  </si>
  <si>
    <t>A grouping of GRADEs that may be applied to QUALIFICATION ELEMENT to indicate the list of all the GRADEs that are valid for a specific QUALIFICATION ELEMENT, for example the grade set for a GCE A Level is A*/A/B/C/D/E/U.</t>
  </si>
  <si>
    <t>Grade Set</t>
  </si>
  <si>
    <t>A measurement of a LEARNERs assessment achievement applicable to the QUALIFICATION ELEMENT.</t>
  </si>
  <si>
    <t>Grade</t>
  </si>
  <si>
    <t>The GRADEs that are part of a GRADE SET.</t>
  </si>
  <si>
    <t>Grade Set Grade</t>
  </si>
  <si>
    <t>Grade_Set_Id</t>
  </si>
  <si>
    <t>Grade_Name</t>
  </si>
  <si>
    <t>Grade_Effective_Date</t>
  </si>
  <si>
    <t>Grade_Eff_End_Date</t>
  </si>
  <si>
    <t>Grade_Sequence_Order</t>
  </si>
  <si>
    <t>Grade_Set_Description</t>
  </si>
  <si>
    <t>The identifier of the GRADE SET.</t>
  </si>
  <si>
    <t>The date from which this GRADE ceases to be effective.</t>
  </si>
  <si>
    <t>The sequence number that is used to determine the position of this GRADE within a given GRADE SET.</t>
  </si>
  <si>
    <t>The description of the GRADE SET.</t>
  </si>
  <si>
    <t>The date from which this GRADE SET ceases to be effective.</t>
  </si>
  <si>
    <t>QE Grade Set</t>
  </si>
  <si>
    <t>The association of a specific QUALIFICATION ELEMENT with a GRADE SET.</t>
  </si>
  <si>
    <t>QE_GradeSet_Eff_End_Date</t>
  </si>
  <si>
    <t>QE_GradeSet_Eff_Date</t>
  </si>
  <si>
    <t>The date from which this QE GRADE SET ceases to be effective.</t>
  </si>
  <si>
    <t>A controlled list of values that denotes the type and behaviour of the specific QUALIFICATION ELEMENT. Values are "Scheme", "Award", "Learning Unit", "Pathway", "Assessable".</t>
  </si>
  <si>
    <t>The same value may be used for a number of QUALIFICATION ELEMENTS provided they are differentiated by Qualification_Element_Type.</t>
  </si>
  <si>
    <t>A value that uniquely identifies a specific part of a Qualification and applies to one or more QUALIFICATION ELEMENT(s) within an AWARDING ORGANISATION.</t>
  </si>
  <si>
    <t>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t>
  </si>
  <si>
    <t>Qual Performance Table</t>
  </si>
  <si>
    <t>The association of Performance Points to a specific Grade within the context of a QUAL PERFORMANCE TABLE QE.</t>
  </si>
  <si>
    <t>QE Grade Performance Point</t>
  </si>
  <si>
    <t>Qual_Perf_Table_Eff_End_Date</t>
  </si>
  <si>
    <t>Qual_Perf_Table_Eff_Start_Date</t>
  </si>
  <si>
    <t>QE_Performance_Table_Type</t>
  </si>
  <si>
    <t>Performance_Administrator</t>
  </si>
  <si>
    <t>The date from which the QUAL PERFORMANCE TABLE ceases to be effective.</t>
  </si>
  <si>
    <t>The date from which the QUAL PERFORMANCE TABLE is effective.</t>
  </si>
  <si>
    <t>The administrator of the QUAL PERFORMANCE TABLE. Examples include "England", "Wales". "DFE".</t>
  </si>
  <si>
    <t>The contribution to Level 1 threshold for the specific QE GRADE PERFORMANCE POINTS.</t>
  </si>
  <si>
    <t>The number of performance points associated with this specific QE GRADE PERFORMANCE POINTS.</t>
  </si>
  <si>
    <t>QE_Outcome_Date_Time</t>
  </si>
  <si>
    <t>QE_Outcome_Date_Time_Child</t>
  </si>
  <si>
    <t>QE_Outcome_Date_Time_Parent</t>
  </si>
  <si>
    <t>QE_Preference_Type</t>
  </si>
  <si>
    <t>A controlled list of values that identifies the particular QE PREFERENCE. Values include "Award claim required", "Entry named order allowed", "Photograph required".</t>
  </si>
  <si>
    <t>Qualification_Framework_Level</t>
  </si>
  <si>
    <t>QE_Availability_Label</t>
  </si>
  <si>
    <t>Subject_Classification_Type</t>
  </si>
  <si>
    <t>A controlled list of values that identifies the various SUBJECT CLASSIFICATION schemes in use. Values include JACS v3.0, JACS v2.0, SSA, FESSA, UCASCODE, LDSC, LEAP.</t>
  </si>
  <si>
    <t>QE Learning Hours</t>
  </si>
  <si>
    <t>The QE LEARNING HOURS identifies a guided learning hours value for a particular QE LEARNING HOURS TYPE that has been estimated for the QUALIFCATION ELEMENT.</t>
  </si>
  <si>
    <t>QE_Learning_Hours_Type</t>
  </si>
  <si>
    <t>Learning_Hours</t>
  </si>
  <si>
    <t>The number of hours estimated for the particular QE LEARNING HOURS TYPE.</t>
  </si>
  <si>
    <t>QE_Learning_Hours_Eff_Date</t>
  </si>
  <si>
    <t>The date that the QE LEARNING HOURS is effective from.</t>
  </si>
  <si>
    <t>QE_Learning_Hours_Eff_End_Date</t>
  </si>
  <si>
    <t>The date that the QE LEARNING HOURS ceases to be effective.</t>
  </si>
  <si>
    <t>QE Learning Hours Type</t>
  </si>
  <si>
    <t>QE Performance Table Type</t>
  </si>
  <si>
    <t>QE Qualification Category</t>
  </si>
  <si>
    <t>The QUALIFICATION CATEGORY applied to a specific QUALIFICATION ELEMENT.</t>
  </si>
  <si>
    <t>Qual_Category_Administrator</t>
  </si>
  <si>
    <t>Qual_Category_Value</t>
  </si>
  <si>
    <t>The value in a QUALIFICATION CATEGORY list eg GCSE.</t>
  </si>
  <si>
    <t>QER_Effective_DateTime</t>
  </si>
  <si>
    <t>QER_Effective_End_DateTime</t>
  </si>
  <si>
    <t>QE Subject Classification</t>
  </si>
  <si>
    <t>The SUBJECT CLASSIFICATIONs that relate to a QUALIFICATION ELEMENT</t>
  </si>
  <si>
    <t>Subject_Classification</t>
  </si>
  <si>
    <t>A Subject Classification as defined under a SUBJECT CLASSIFICATION TYPE.</t>
  </si>
  <si>
    <t>QE_Subject_Class_Eff_Date</t>
  </si>
  <si>
    <t>The effective date that this SUBJECT CLASSIFICATION was linked to the QUALIFICATION ELEMENT</t>
  </si>
  <si>
    <t>The date that this SUBJECT CLASSIFICATION ceased to be linked to the QUALIFICATION ELEMENT</t>
  </si>
  <si>
    <t>Qualification Category</t>
  </si>
  <si>
    <t>A QUALIFICATION CATEGORY is defined by an administrator and may be used for regulation purposes, validation purposes, reporting purposes etc. An example of the use of QUALIFICATION CATEGORY is for the purposes of defining a list of regulation categories by RITS such as A Level, GCSE etc.</t>
  </si>
  <si>
    <t>QE_Effective_DateTime</t>
  </si>
  <si>
    <t>QE_Effective_End_DateTime</t>
  </si>
  <si>
    <t>Subject_Clas_Level_Type</t>
  </si>
  <si>
    <t>Subject Clas Hierarchy</t>
  </si>
  <si>
    <t>Defines the hierarchy of the SUBJECT CLASSIFICATION.</t>
  </si>
  <si>
    <t>Subject_Classification_Parent</t>
  </si>
  <si>
    <t>Subject_Classification_Child</t>
  </si>
  <si>
    <t>Subject Classification</t>
  </si>
  <si>
    <t>Subject_Classification_Descr</t>
  </si>
  <si>
    <t>The description of the SUBJECT CLASSIFICATION.</t>
  </si>
  <si>
    <t>Subject_Classification_Code</t>
  </si>
  <si>
    <t>A code used within the classification scheme to identify the particular Subject Classification eg SSA use 1,1.1,1.2, etc. JACS use A100, A200 etc. LDCS use A, AA, AA.1, etc.</t>
  </si>
  <si>
    <t>Subject_Clas_Short_Name</t>
  </si>
  <si>
    <t>A short name for the SUBJECT CLASSIFICATION.</t>
  </si>
  <si>
    <t>Subject_Classification_Note</t>
  </si>
  <si>
    <t>Additional information regarding the SUBJECT CLASSIFICATION.</t>
  </si>
  <si>
    <t>Subject Classification Type</t>
  </si>
  <si>
    <t>Email_Locator_Id</t>
  </si>
  <si>
    <t xml:space="preserve">Note that controlled list values are subject to ongoing consultation with Ofqual and will be published once their requirements are finalised. Awarding Organisations will not be publishing values for learning hours in the product catalogue against individual products until the list is agreed.
</t>
  </si>
  <si>
    <t>Additional values for this controlled List will be advised in Best Practice once consultation is complete.</t>
  </si>
  <si>
    <t>Qual Element Framework</t>
  </si>
  <si>
    <t>Defines a QUALIFICATION FRAMEWORK that applies to one or more QUALIFICATION ELEMENTs.</t>
  </si>
  <si>
    <t>A controlled list of values that identifies the type of LEARNING HOURS applicable to the QUALIFICATION ELEMENT instance. Values include "Guided Learning Hours Minimum", "Guided Learning Hours Maximum", "Guided Learning Hours", "Total Qualification Time".</t>
  </si>
  <si>
    <t>This determines that a certificate document will be issued upon achievement of this unit in accordance with published awarding organisation business processes.</t>
  </si>
  <si>
    <t>Subject Clas Level Type</t>
  </si>
  <si>
    <t xml:space="preserve">This flag will never be set where the Series_Based_Flag is set at Scheme level. Note however that the QE_Availability_Label is currently being used in lieu of an ‘availability label’ and may be populated to indicate periods of availability for on-demand assessments. For version 2, the availability of a QE_Availability_Label does not necessarily mean that the QEA is series-based rather than on-demand. True series-based products will be indicated by the existence of both the Series_Based_Flag and the QE_Availability_Label. 
</t>
  </si>
  <si>
    <t>Attribute Friendly Name</t>
  </si>
  <si>
    <t>Date of Birth</t>
  </si>
  <si>
    <t>Date Of Death</t>
  </si>
  <si>
    <t>Party Name Effective Date</t>
  </si>
  <si>
    <t>Party Name Effective End Date</t>
  </si>
  <si>
    <t>Party Name Component Order</t>
  </si>
  <si>
    <t>Photograph File Type</t>
  </si>
  <si>
    <t>Photograph Supplied Date</t>
  </si>
  <si>
    <t>Signature File Type</t>
  </si>
  <si>
    <t>Signature Supplied Date</t>
  </si>
  <si>
    <t>Relationship Reference</t>
  </si>
  <si>
    <t>Learner Party Role Type</t>
  </si>
  <si>
    <t>Private Learner Flag</t>
  </si>
  <si>
    <t>Centre Party Role Type</t>
  </si>
  <si>
    <t>Key Event Name</t>
  </si>
  <si>
    <t>Key Event Additional Text</t>
  </si>
  <si>
    <t>Fee Period Title</t>
  </si>
  <si>
    <t>Fee Amount</t>
  </si>
  <si>
    <t>Fee Additional Text</t>
  </si>
  <si>
    <t>Grade Boundary Lower Limit</t>
  </si>
  <si>
    <t>Booking Order Reference</t>
  </si>
  <si>
    <t>Course Start Date</t>
  </si>
  <si>
    <t>Expected Completion Date</t>
  </si>
  <si>
    <t>Extra Time Required Mins</t>
  </si>
  <si>
    <t>Learner Resit Entry Flag</t>
  </si>
  <si>
    <t>Endorsed Title</t>
  </si>
  <si>
    <t>Actual Extra Time Minutes</t>
  </si>
  <si>
    <t>Award Date</t>
  </si>
  <si>
    <t>Centre Award Claim Date</t>
  </si>
  <si>
    <t>Certificate Identifier</t>
  </si>
  <si>
    <t>Result Scaling Adjustment</t>
  </si>
  <si>
    <t>Subject Classification Parent</t>
  </si>
  <si>
    <t>Subject Classification Child</t>
  </si>
  <si>
    <t>Subject Classification Code</t>
  </si>
  <si>
    <t>Subject Classification Note</t>
  </si>
  <si>
    <t>Qualification Element Title</t>
  </si>
  <si>
    <t>Qualification Reference Number</t>
  </si>
  <si>
    <t>Assessment Max Learner Age</t>
  </si>
  <si>
    <t>Assessment Min Learner Age</t>
  </si>
  <si>
    <t>First Teaching Date</t>
  </si>
  <si>
    <t>Last Teaching Date</t>
  </si>
  <si>
    <t>Series Based Flag</t>
  </si>
  <si>
    <t>Assessment Language Type</t>
  </si>
  <si>
    <t>Cert of Unit Credit Issued Flag</t>
  </si>
  <si>
    <t>Certification End Date</t>
  </si>
  <si>
    <t>Certification Start Date</t>
  </si>
  <si>
    <t>Contributing Units Listed Flag</t>
  </si>
  <si>
    <t>Operational End Date</t>
  </si>
  <si>
    <t>Operational Start Date</t>
  </si>
  <si>
    <t>Registration Expiry Months</t>
  </si>
  <si>
    <t>Resit Rule Text</t>
  </si>
  <si>
    <t>Study Guide Details</t>
  </si>
  <si>
    <t>Study Guide Reference</t>
  </si>
  <si>
    <t>Party Role Type Assessor</t>
  </si>
  <si>
    <t>Maximum Resits Allowed</t>
  </si>
  <si>
    <t>Equals Indicator Flag</t>
  </si>
  <si>
    <t>Mandatory In Group Flag</t>
  </si>
  <si>
    <t>Minimum Unit Selection</t>
  </si>
  <si>
    <t>Maximum Unit Selection</t>
  </si>
  <si>
    <t>Minimum Pathway Selection</t>
  </si>
  <si>
    <t>Maximum Pathway Selection</t>
  </si>
  <si>
    <t>Minimum Credit Value</t>
  </si>
  <si>
    <t>Extra Time Required Flag</t>
  </si>
  <si>
    <t>Attendance Data Required Flag</t>
  </si>
  <si>
    <t>Carry Forward Permissible Flag</t>
  </si>
  <si>
    <t>Maximum Extra Time Minutes</t>
  </si>
  <si>
    <t>On Demand Flag</t>
  </si>
  <si>
    <t>Tier Level Common Reference</t>
  </si>
  <si>
    <t>Time Allowed Mins</t>
  </si>
  <si>
    <t>Qualification Framework Level</t>
  </si>
  <si>
    <t>Grade Name</t>
  </si>
  <si>
    <t>Grade Effective Date</t>
  </si>
  <si>
    <t>Grade Sequence Order</t>
  </si>
  <si>
    <t>Grade Set Description</t>
  </si>
  <si>
    <t>Performance Administrator</t>
  </si>
  <si>
    <t>Performance Points</t>
  </si>
  <si>
    <t>Level 1 Threshold</t>
  </si>
  <si>
    <t>Level 2 Threshold</t>
  </si>
  <si>
    <t>Level 3 Threshold</t>
  </si>
  <si>
    <t>Learning Hours</t>
  </si>
  <si>
    <t>Party Identifier Originator Parent</t>
  </si>
  <si>
    <t>Party Identifier Originator Child</t>
  </si>
  <si>
    <t>Locator Identifier</t>
  </si>
  <si>
    <t>Email Locator Identifier</t>
  </si>
  <si>
    <t>Learner Party Identifier</t>
  </si>
  <si>
    <t>Party Identifier</t>
  </si>
  <si>
    <t>Person Party Identifier</t>
  </si>
  <si>
    <t>Party Identifier Contact</t>
  </si>
  <si>
    <t>Locator Identifier Contact</t>
  </si>
  <si>
    <t>Centre Party Identifier</t>
  </si>
  <si>
    <t>Awarding Organisation Party Identifier</t>
  </si>
  <si>
    <t>Centre Party Identifier Proxy</t>
  </si>
  <si>
    <t>Party Identifier Originator</t>
  </si>
  <si>
    <t>Party Identifier Accreditor</t>
  </si>
  <si>
    <t>Party Identifier Sector Lead</t>
  </si>
  <si>
    <t>Party Identifier Administrator</t>
  </si>
  <si>
    <t>Grade Set Identifier</t>
  </si>
  <si>
    <t>Qualification Element Type Parent</t>
  </si>
  <si>
    <t>Qualification Element Outcome Type Parent</t>
  </si>
  <si>
    <t>Qualification Element Outcome Value Type Parent</t>
  </si>
  <si>
    <t>Qualification Element Type Child</t>
  </si>
  <si>
    <t>Qualification Element Outcome Type Child</t>
  </si>
  <si>
    <t>Qualification Element Outcome Value Type Child</t>
  </si>
  <si>
    <t>Qualification Element Availability Label</t>
  </si>
  <si>
    <t>Qualification Element Fee Category Type</t>
  </si>
  <si>
    <t>Qualification Element Outcome Value Type</t>
  </si>
  <si>
    <t>Qualification Element Grade</t>
  </si>
  <si>
    <t>Qualification Element Availability Maximum Mark</t>
  </si>
  <si>
    <t>Qualification Element Booking Type</t>
  </si>
  <si>
    <t>Qualification Element Booking Quantity</t>
  </si>
  <si>
    <t>Qualification Element Objective Statement Name</t>
  </si>
  <si>
    <t>Qualification Element Objective Statement Text</t>
  </si>
  <si>
    <t>Qualification Element Objective Statement Level</t>
  </si>
  <si>
    <t>Qualification Element Type First</t>
  </si>
  <si>
    <t>Qualification Element Type Second</t>
  </si>
  <si>
    <t>Qualification Element Outcome Type</t>
  </si>
  <si>
    <t>Qualification Element Outcome Value</t>
  </si>
  <si>
    <t>Qualification Element Outcome Category Type</t>
  </si>
  <si>
    <t>Qualification Element Outcome Status Type</t>
  </si>
  <si>
    <t>Qualification Element Outcome Qualifier Text</t>
  </si>
  <si>
    <t>Qualification Element Outcome Qualifier Type</t>
  </si>
  <si>
    <t>Qualification Element Type Alternative Qualification Element</t>
  </si>
  <si>
    <t>Qualification Element Preference Type</t>
  </si>
  <si>
    <t>Qualification Element Description</t>
  </si>
  <si>
    <t>Qualification Element Short Title</t>
  </si>
  <si>
    <t>Qualification Element Moderation Type</t>
  </si>
  <si>
    <t>Qualification Element Admin Code</t>
  </si>
  <si>
    <t>Qualification Element Relationship Type</t>
  </si>
  <si>
    <t>Qualification Element Relationship Rule Type</t>
  </si>
  <si>
    <t>Qualification Element Availability Text</t>
  </si>
  <si>
    <t>Qualification Element Delivery Model Type</t>
  </si>
  <si>
    <t>Qualification Element Evidence Requirement Type</t>
  </si>
  <si>
    <t>Qualification Element Framework Credit Value</t>
  </si>
  <si>
    <t>Qualification Element Performance Table Type</t>
  </si>
  <si>
    <t>Qualification Element Learning Hours Type</t>
  </si>
  <si>
    <t>Awarding Organisation Party Identifier Parent</t>
  </si>
  <si>
    <t>Awarding Organisation Qualification Element Identifier Parent</t>
  </si>
  <si>
    <t>Awarding Organisation Party Identifier Child</t>
  </si>
  <si>
    <t>Awarding Organisation Qualification Element Identifier Child</t>
  </si>
  <si>
    <t>Awarding Organisation Party Role Type</t>
  </si>
  <si>
    <t>Awarding Organisation Qualification Element Identifier</t>
  </si>
  <si>
    <t>Awarding Organisation Party Identifier First</t>
  </si>
  <si>
    <t>Awarding Organisation Qualification Element Identifier First</t>
  </si>
  <si>
    <t>Awarding Organisation Party Identifier Second</t>
  </si>
  <si>
    <t>Awarding Organisation Qualification Element Identifier Second</t>
  </si>
  <si>
    <t>Awarding Organisation Party Identifier Alternative Qualification Element</t>
  </si>
  <si>
    <t>Awarding Organisation Qualification Element Identifier Alternative Qualification Element</t>
  </si>
  <si>
    <t>Awarding Organisation Accreditation Version Number</t>
  </si>
  <si>
    <t>Qualification Element Effective Date/Time</t>
  </si>
  <si>
    <t>Qualification Element Effective End Date/Time</t>
  </si>
  <si>
    <t>Qualification Element Relationship Effective Date/Time</t>
  </si>
  <si>
    <t>Qualification Element Relationship Effective End Date/Time</t>
  </si>
  <si>
    <t>Party Relationship Effective Date</t>
  </si>
  <si>
    <t>Party Relationship Effective End Date</t>
  </si>
  <si>
    <t>Grade Effective End Date</t>
  </si>
  <si>
    <t>GradeSet Effective Date</t>
  </si>
  <si>
    <t>GradeSet Effective End Date</t>
  </si>
  <si>
    <t>Qualification Element GradeSet Effective Date</t>
  </si>
  <si>
    <t>Qualification Element GradeSet Effective End Date</t>
  </si>
  <si>
    <t>Qualification Element Learning Hours Effective Date</t>
  </si>
  <si>
    <t>Qualification Element Learning Hours Effective End Date</t>
  </si>
  <si>
    <t>Qualification Element Evidence Requirement Provided Flag</t>
  </si>
  <si>
    <t>Qualification Element Objective Statement Name First</t>
  </si>
  <si>
    <t>Qualification Element Objective Statement Name Second</t>
  </si>
  <si>
    <t>Qualification Element Objective Statement Level Sequence Number</t>
  </si>
  <si>
    <t>Qualification Element Outcome Amendment Reason Type</t>
  </si>
  <si>
    <t>Qualification Element Centre Authentication Agreement Text</t>
  </si>
  <si>
    <t>Endorsed Title Required Flag</t>
  </si>
  <si>
    <t>Assessment Actual Date/Time Required Flag</t>
  </si>
  <si>
    <t>Test Day Photograph Required Flag</t>
  </si>
  <si>
    <t>Party Identifier First</t>
  </si>
  <si>
    <t>Party Identifier Second</t>
  </si>
  <si>
    <t>Qualification Element Availability Effective Start Date/Time Parent</t>
  </si>
  <si>
    <t>Qualification Element Outcome Date/Time Parent</t>
  </si>
  <si>
    <t>Qualification Element Availability Effective Start Date/Time Child</t>
  </si>
  <si>
    <t>Qualification Element Outcome Date/Time Child</t>
  </si>
  <si>
    <t>Qualification Element Availability Effective Start Date/Time</t>
  </si>
  <si>
    <t>Qualification Element Availability Effective End Date/Time</t>
  </si>
  <si>
    <t>Key Event Start Date/Time</t>
  </si>
  <si>
    <t>Key Event End Date/Time</t>
  </si>
  <si>
    <t>Fee Period Start Date/Time</t>
  </si>
  <si>
    <t>Fee Period End Date/Time</t>
  </si>
  <si>
    <t>Qualification Element Booking Date/Time</t>
  </si>
  <si>
    <t>Learner Assessment Start Date/Time</t>
  </si>
  <si>
    <t>Qualification Element Outcome Date/Time</t>
  </si>
  <si>
    <t>Qualification Element Assessment Start Date/Time</t>
  </si>
  <si>
    <t>Qualification Category Administrator</t>
  </si>
  <si>
    <t>Qualification Category Value</t>
  </si>
  <si>
    <t>Qualification Performance Table Effective Start Date</t>
  </si>
  <si>
    <t>Qualification Performance Table Effective End Date</t>
  </si>
  <si>
    <t>Qualification Element Objective Statement Description</t>
  </si>
  <si>
    <t>Subject Classification Description</t>
  </si>
  <si>
    <t>Qualification Framework Level Tier Type</t>
  </si>
  <si>
    <t>Party Relationship Role Reference Type</t>
  </si>
  <si>
    <t>Subject Classification Level Type</t>
  </si>
  <si>
    <t>Subject Classification Short Name</t>
  </si>
  <si>
    <t>Qualification Element Subject Classification Effective Date</t>
  </si>
  <si>
    <t>Qualification Element Subject Classification End Date</t>
  </si>
  <si>
    <t>Special Considerations Tariff Applied Flag</t>
  </si>
  <si>
    <t>On Demand Entry Calendar Days</t>
  </si>
  <si>
    <t>Party Role Type Assessment Delivery Time Decider</t>
  </si>
  <si>
    <t>Service Level Agreement On Demand Result Calendar Days</t>
  </si>
  <si>
    <t>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t>
  </si>
  <si>
    <t>09 Named Order (M)
14 Cancel Named Order (M)
15 Cancel Named TRB (M)
18 Named TRB (M)
19 Late Award Cash-in (M)
22 Centre Assessed Outcome (O)
23 Cancel Centre Assessed Outcome (O)
24 Award Claim (O)
32 Cancel Award Claim (O)</t>
  </si>
  <si>
    <t>09 Named Order (M)
14 Cancel Named Order (M)
15 Cancel Named TRB (M)
18 Named TRB (M)
19 Late Award Cash-in (M)
23 Cancel Centre Assessed Outcome (O)
24 Award Claim (O)
32 Cancel Award Claim (O)</t>
  </si>
  <si>
    <t>14 Cancel Named Order (M)
15 Cancel Named TRB (M)
19 Late Award Cash-in (M)
22 Centre Assessed Outcome (O)
23 Cancel Centre Assessed Outcome (O)
32 Cancel Award Claim (O)</t>
  </si>
  <si>
    <t>14 Cancel Named Order (M)
15 Cancel Named TRB (M)
19 Late Award Cash-in (M)
23 Cancel Centre Assessed Outcome (O)
32 Cancel Award Claim (O)</t>
  </si>
  <si>
    <t>14 Cancel Named Order (M)
15 Cancel Named TRB (M)
18 Named TRB (M)
19 Late Award Cash-in (M)
22 Centre Assessed Outcome (O)
23 Cancel Centre Assessed Outcome (O)
24 Award Claim (O)
32 Cancel Award Claim (O)</t>
  </si>
  <si>
    <t>A value that uniquely identifies the QUALIFICATION ELEMENT within an AWARDING ORGANISATION and indicates the parent within the CONTRIBUTING QE OUTCOME relationship.</t>
  </si>
  <si>
    <t>Where this attribute is provided it will contain the Admin Code. This is the code which is typically referred to in any entry guidance documentation published by the Awarding Organisations, and which should be familiar to Exams Officers - usually referred to as the entry code. Where this attribute is not provided, the Admin Code can be found in the AO_Qualification_Element_ID. It is unlikely that the Admin Code attribute will ever be populated for the Pathway sub-type.</t>
  </si>
  <si>
    <t>The version number of a QE Award allocated by an AWARDING ORGANISATION. The AO Accreditation Version Number will indicate that a change has been made to the original Qualification Element by the owning AWARDING ORGANISATION, whilst retaining the original Accreditation Number as allocated by the Regulator.</t>
  </si>
  <si>
    <t>Indicates that extra time for this ASSESSABLE may be given by the CENTRE, up to the maximum time stated by the AWARDING ORGANISATION. The CENTRE must supply the AWARDING ORGANISATION with this extra time (stated in minutes) when placing an order for the LEARNER.</t>
  </si>
  <si>
    <t>Where the party name relates to a learner, this will generally be the date of birth unless a name change has taken place, eg marriage. In the case of a name change it will be the date that change was registered on the centre system.</t>
  </si>
  <si>
    <t xml:space="preserve">This uses the generic Digital Image File Type reference entity. </t>
  </si>
  <si>
    <t>A2C will only collect the learner's Full name and that name will be used on Award Certificates. The only use type which is valid for A2C is "Award Name"</t>
  </si>
  <si>
    <t>This attribute is not defined as required because it is acceptable for the time period to be open-ended. This might apply where eg no end date for the key event has yet been applied. Product catalogues will never feature more than one open-ended period for any QEA as this would make it impossible for implementers to identify the appropriate QEA for a specific point in time. Where a new open-ended time period is created, any existing open-ended time periods must be closed by providing a product catalogue update to populate this end date.
It should also be noted that Key Event start and end dates can be before or after the QE Availability start and end dates.</t>
  </si>
  <si>
    <t>This attribute is not defined as required because it is acceptable for the time period to be open-ended. This might apply where eg no end date for the fee period has yet been applied. Product catalogues will never feature more than one open ended period for any QEA as this would make it impossible for implementers to identify the appropriate QEA for a specific point in time. Where a new open-ended time period is created, any existing open-ended time periods must be closed by providing a product catalogue update to populate this end date.
Fee Period information in product catalogues will always feature a range of consecutive periods with no overlaps and no gaps (excluding the known issue regarding the 2 second gap between the end of one day and the start of the next in cases where the one second offset is applied.) Overlaps or gaps between consecutive fee periods for an individual QEA would make it impossible for implementers to identify the appropriate fee to apply for a specific point in time.</t>
  </si>
  <si>
    <t>This is the centre's own order reference, if required, eg for a purchase order. The MIS system should allow centre input of this reference.</t>
  </si>
  <si>
    <t>The status of the declaration of authentication that the centre makes for the outcome or award claim (if required by the AO the associated QE_Preference "AO Centre authentication required" will be included in the Product Catalogue).</t>
  </si>
  <si>
    <t xml:space="preserve">This will be included if it is available at the time of results publication. It will not be necessary for AOs to reissue results or provide updates containing Certificate Numbers. </t>
  </si>
  <si>
    <t xml:space="preserve">This is the QUALIFICATION ELEMENT TYPE for the Result where it is different from the QUALIFICATION ELEMENT TYPE that was entered at the time of the Booking; eg "Compensatory AS" where the LEARNER does not achieve the full A level. </t>
  </si>
  <si>
    <t>if the QE is centre assessed, this attribute will be populated with "Centre". If the QE is externally assessed, this attribute will be populated with "Awarding Organisation".</t>
  </si>
  <si>
    <t xml:space="preserve">The content of the Qualification_Type attribute which has now been deprecated can be mapped directly to Qual_Category_Value in the new Qualification Category data block. The associated Qual_Category_Administrator will be "JCQ A2C Data Exchange" and the Qual_Category_Name will be "A2C Qualification Type".
AOs may populate a second category, "RITS Qualification Type", if they wish to do so. There will be some overlap between values in the 2 categories eg the value "GCE A Level" is likely to appear in both.
</t>
  </si>
  <si>
    <t>Centre Authentication Declaration Status Type</t>
  </si>
  <si>
    <t>This attribute is defined as Required which means that it must be populated wherever this entity is used. There are a few Key Events for which a specific start date does not apply eg Access Arrangements Request Period. In such cases a nominal start date should be used. For the Key Event example above an appropriate nominal start date might be the product catalogue release date.
It should also be noted that Key Event start and end dates can be before or after the QE Availability start and end dates.</t>
  </si>
  <si>
    <t xml:space="preserve">The MIS system should generate this date reference which will form part of the unique identifier for the order. This date will not be used for charging purposes since it will be possible for the centre to generate an order in one charging period and then delay submission until another charging period. </t>
  </si>
  <si>
    <t xml:space="preserve">Appendix 2 provides further information on the values which are relevant for each transaction type.
This attribute is not mandatory and is only populated where required. The conditions for its use are defined against the individual values in Appendix 2. 
Where supplied using the Results transaction type, this value may be nullified by a subsequent Results update transaction type – see business rules against QE_Outcome_Value for further guidance. </t>
  </si>
  <si>
    <t>In this context this represents the child within the CONTRIBUTING QE OUTCOME relationship.</t>
  </si>
  <si>
    <t>Attribute Name</t>
  </si>
  <si>
    <t>Entity/Attribute Notes</t>
  </si>
  <si>
    <t xml:space="preserve"> In this context this represents the parent within the CONTRIBUTING QE OUTCOME relationship.</t>
  </si>
  <si>
    <t>In this context this represents the parent within the CONTRIBUTING QE OUTCOME relationship.</t>
  </si>
  <si>
    <t>In this case it is the PARTY designated as the second PARTY in the PARTY RELATIONSHIP. In this context the bestowed role is an AWARDING ORGANISATION.</t>
  </si>
  <si>
    <t>In this case it is the PARTY designated as the second PARTY in the PARTY RELATIONSHIP. In this context the bestowed role is a CENTRE.</t>
  </si>
  <si>
    <t>In this case it is the PARTY designated as the second PARTY in the PARTY RELATIONSHIP. In this context the bestowed role is a LEARNER.</t>
  </si>
  <si>
    <t>In this case it is the PARTY designated as the second PARTY in the PARTY RELATIONSHIP.</t>
  </si>
  <si>
    <t>In this case the PARTY ROLE TYPE responsible for assessing this QE AWARD.</t>
  </si>
  <si>
    <t>In this case is the learner identifier preference defined by the AWARDING ORGANISATION.
Learner identifier preferences will be stated at the level of the Scheme and all lower levels of the QE hierarchy will inherit those preferences. This avoids repetitively defining preferences against all other QE sub types.
Note that Awarding Organisations may indicate a range of Learner Identifiers which are relevant for a particular qualification and will populate the Learner_Id_Mandatory_Flag with Y for any of those identifiers which are mandatory.</t>
  </si>
  <si>
    <r>
      <t>Note that where the Party_RR_Reference_Type is initially used to identify the reference type used for a Party Id the following rules apply: 
Learner Party Id - The MIS Assigned Learner Identifier must be used.
Centre Party Id - The Centre identifier used to obtain a transport certificate must be used. In most cases this will be the NCN. (See Business Rules against Centre_Party_Id for exceptions.)
Awarding Organisation Party Id - The JCQ</t>
    </r>
    <r>
      <rPr>
        <vertAlign val="superscript"/>
        <sz val="9"/>
        <rFont val="Tahoma"/>
        <family val="2"/>
      </rPr>
      <t>CIC</t>
    </r>
    <r>
      <rPr>
        <sz val="9"/>
        <rFont val="Tahoma"/>
        <family val="2"/>
      </rPr>
      <t xml:space="preserve"> Awarding Organisation Id must be used.
Currently, values for Relationship_Reference associated with Party_RR_Reference_Types of:
• Driving Licence Number
• National Identity Number
• National Insurance Number
• Passport Number
• ULN
may be nullified if they are found to be incorrect. See the business rules against Relationship_Reference for further guidance.
</t>
    </r>
  </si>
  <si>
    <t>Type List</t>
  </si>
  <si>
    <t xml:space="preserve">This is the QUALIFICATION ELEMENT Identifier for the Result where it is different from the QUALIFICATION ELEMENT Identifier that was entered at the time of the Booking; eg Compensatory AS" where the LEARNER does not achieve the full A level.
Where this attribute is populated, MIS providers must display in conjunction with the associated AO Qualification Element Id. The latter is the Id against which the original order was placed. Both the AO_Qualification_Element_ID for which the booking was made and the Alternative_AO_QE_Id under which the result will be issued, will be detailed in the Product Catalogue. 
Examples of use are:
1. A Level Award ordered but results achieved are insufficient for a full A Level award therefore compensatory AS award is provided.
2. For tiered units where the entry does not identify the tier required: ie tier decision taken at the point of assessment, and result issued for appropriate tier.
3. Qualifications where unit achievement has been reported via non-A2C method and the learner has achieved a smaller-sized qualification (such as Certificate to Award) </t>
  </si>
  <si>
    <t xml:space="preserve">eg if the Grade is B then the lower limit may be 70. The lowest level Grade will have a boundary lower limit of 0. Variable grade boundaries will be populated after issue of Results, fixed boundaries such as UMS will be available with the first release of instance data.
This attribute is defined as Required which means that it must be populated wherever this entity is used. Please note that grade boundary lower limits are not valid for some grades/ qualifications eg GCE A*, where attainment of the grade is not based on a simple hurdle requirement. In those cases this entity will not be provided.
Grade boundary limits are only relevant for grades associated with Outcome Types of Result ie they are not relevant for grades associated with any of the following Outcome Types: Full Award Claim; Centre Assessed Outcome; Claim Deferral; Estimated Grade; Interim Claim; Interim claim (Close)
For the initial provision of instance data grade boundary lower limit values will only be populated where these are available in advance of Results ie UMS grade boundaries.
Product Catalogue updates containing full grade boundary information will be published just in advance of Results day according to the JCQ published timescales.
A value of zero may be provided for grade U or whatever is the lowest grade, but if lower boundary is not defined it can be assumed to be zero. </t>
  </si>
  <si>
    <t xml:space="preserve"> eg for 1234H and 1234F the common reference is 1234
This attribute should be used to create a common link between the tier level types; eg Tier F and Tier H will share a Tier_Level_Common_Reference. This will aid MIS suppliers in calculating true percentage results.
It may also be used to identify whether maximum resits have been taken. In the case of tiered components, resits rules apply across all tiers: eg an initial sitting at Tier H, followed by a resit at Tier F counts as 1 resit. If the Maximum_Resits_Allowed was set to 1, this would disallow subsequent entry for both Tier F and Tier H.</t>
  </si>
  <si>
    <t>Entity Friendly Name</t>
  </si>
  <si>
    <t>Data Block / Reference Entity</t>
  </si>
  <si>
    <t>Qualification Element Availability Key Event</t>
  </si>
  <si>
    <t>Qualification Element Availability Key Event Fee</t>
  </si>
  <si>
    <t>Qualification Element Booking</t>
  </si>
  <si>
    <t>Qualification Element Grade Performance Point</t>
  </si>
  <si>
    <t>Qualification Element Grade Set</t>
  </si>
  <si>
    <t>Qualification Element Learner Booking</t>
  </si>
  <si>
    <t>Qualification Element Learner Identifier</t>
  </si>
  <si>
    <t>Qualification Element Learning Hours</t>
  </si>
  <si>
    <t>Qualification Element Objective Statement</t>
  </si>
  <si>
    <t>Qualification Element Objective Statement Hierarchy</t>
  </si>
  <si>
    <t>Qualification Element Outcome</t>
  </si>
  <si>
    <t>Qualification Element Outcome Amndmnt Reason Type</t>
  </si>
  <si>
    <t>Qualification Element Preference</t>
  </si>
  <si>
    <t>Qualification Element Qualification Category</t>
  </si>
  <si>
    <t>Qualification Element Relationship</t>
  </si>
  <si>
    <t>Qualification Element Subject Classification</t>
  </si>
  <si>
    <t>Qualification Element Availability Max Mark Grade Boundary</t>
  </si>
  <si>
    <t>Qualification Performance Table</t>
  </si>
  <si>
    <t>Subject Classification Hierarchy</t>
  </si>
  <si>
    <t>Data Blocks</t>
  </si>
  <si>
    <t>Shows which entities are in which data blocks</t>
  </si>
  <si>
    <t>Entities</t>
  </si>
  <si>
    <t>Attributes</t>
  </si>
  <si>
    <t>QE Preference Type</t>
  </si>
  <si>
    <t>QE_Website_URL_Locator_Id</t>
  </si>
  <si>
    <t>Qualification Element Website Uniform Resource Locator Locator Identifier</t>
  </si>
  <si>
    <t>Notes &amp; Contents</t>
  </si>
  <si>
    <t>Entity &amp; Attribute Detail</t>
  </si>
  <si>
    <t>An ORGANISATION recognised by the regulators for the purpose of awarding accredited QUALIFICATIONs.</t>
  </si>
  <si>
    <t>A centre that hosts internal or external assessment for a LEARNER on a LEARNING OPPORTUNITY.</t>
  </si>
  <si>
    <t>A controlled list of values that identifies the status of the declaration of authentication that the ASSESSMENT CENTRE makes for the Result. Values are "Confirmed", "Unconfirmed".</t>
  </si>
  <si>
    <t>The association of one QE OUTCOME with another QE OUTCOME. This enables the provision of a breakdown of all the QE OUTCOMEs that contributed to the published Result.</t>
  </si>
  <si>
    <t>A controlled list of values that denotes and distinguishes countries</t>
  </si>
  <si>
    <t>A controlled list of values that identifies the type of currency.</t>
  </si>
  <si>
    <t>A controlled list of values that identifies the file extension type (windows format) that contains a digital image. Values include "jpeg", "bmp".</t>
  </si>
  <si>
    <t>A controlled list of values that identifies a language.</t>
  </si>
  <si>
    <t>A PERSON who receives the learning from a LEARNING EVENT</t>
  </si>
  <si>
    <t>A part of a QUALIFICATION ELEMENT structure that is a sub division of a Qualification to assist in the learning and assessment of knowledge or skill.</t>
  </si>
  <si>
    <t>A controlled list of values that indicates the level of depth and breadth of learning associated with a LEARNING UNIT. E.g. "A2", "AS".</t>
  </si>
  <si>
    <t>A controlled list of values that distinguishes locators with different characteristics from each other. Values include "Postal Address", "Telephone", "Email Address", "URL", etc.</t>
  </si>
  <si>
    <t>A PERSON or ORGANISATION who is known to and recorded by the education, skills, and children's services 'system'.</t>
  </si>
  <si>
    <t>A controlled list of values that identifies the particular use of a PARTY RELATIONSHIP CONTACT in a particular circumstance. Values include "Main" ,"Alternate", "Delivery", "Day Time".</t>
  </si>
  <si>
    <t>The names that a PARTY may use such as "Birth Name", "Married Name" etc. These names are re-useable and so have no use context as that is allocated when a particular name is used in a particular event.</t>
  </si>
  <si>
    <t>The individual NAME COMPONENTs for a PARTY that make a name. An ORGANISATION will generally have only one NAME COMPONENT.</t>
  </si>
  <si>
    <t>A controlled list of values that identifies the types of component involved in a PARTY NAME. Values include "Title", "Given", "Family", "Organisation Name", "Mononym".</t>
  </si>
  <si>
    <t>A relationship between two PARTYs independent of the reason for that relationship that may result in the bestowing of one or more PARTY ROLEs on the second PARTY.</t>
  </si>
  <si>
    <t>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t>
  </si>
  <si>
    <t>A controlled list of values that identifies the specific role of a PARTY e.g. LEARNER, LEARNING OPPORTUNITY PROVIDER. This attribute may appear prefixed with the role that is currently being undertaken. In this event the role type is that specifically named role.</t>
  </si>
  <si>
    <t>A part of a QUALIFICATION ELEMENT structure that groups together other QE PATHWAY, or QE LEARNING UNIT, or QE ASSESSABLE and contains the selection criteria to control the pathways available when making a booking for a QUALIFICATION.</t>
  </si>
  <si>
    <t>A controlled list of values that identifies under what conditions the QUALIFICATION ELEMENT is available to a private learner, if at all. E.g. "Available", "Available with conditions", "Unavailable".</t>
  </si>
  <si>
    <t>Details of the Fee and its currency that is applicable for a specific Key Event that is associated with an instance of a QUALIFICATION ELEMENT.</t>
  </si>
  <si>
    <t>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t>
  </si>
  <si>
    <t>A controlled list of values that identifies the type of QE BOOKING that is being requested. Values include "Entry”, “Registration”.</t>
  </si>
  <si>
    <t>A controlled list of values that defines the type of the delivery model for this QUALIFICATION ELEMENT AWARD. E.g. "Linear", "Modular".</t>
  </si>
  <si>
    <t>A controlled list of values that categorises the type of evidence required for a QUALIFICATION ELEMENT AWARD. E.g. "Written", "Verbal", "Forms" etc.</t>
  </si>
  <si>
    <t>A controlled list of values that identifies the type of QE FEE CATEGORY. Values include: Learner, Enrolment, Registration, Entry, Resit, Outcome submission, Top Up, Fall Back, Post-results Award, Certificate.</t>
  </si>
  <si>
    <t>The LEARNER(s) BOOKED on a QE BOOKING</t>
  </si>
  <si>
    <t>Defines the hierarchy for QE OBJECTIVE STATEMENT. This links various QE OBJECTIVE STATEMENT texts together to form a list.</t>
  </si>
  <si>
    <t>A measure of a LEARNER's ability or potential ability, based upon a series of observations, or prescribed rules (inclusive of assessment criteria). This includes written examination tests, practical tests, performance, coursework, skill evaluation, award of result and estimated assessments.</t>
  </si>
  <si>
    <t>A controlled list of values that identifies the reason selected by the ASSESSMENT CENTRE to explain the adjustment to the Centre Assessed Outcome for the LEARNER. Values are "Centre Initiated Remark", " Transcription Error", "AO Requested Adjustment".</t>
  </si>
  <si>
    <t>A controlled list of values that identifies additional information to categorise the QE OUTCOME. Values are: "No Result", "Mark Carried Forward", "Learner Absent", "Transfer".</t>
  </si>
  <si>
    <t>A controlled list of values that identifies the specific type of achievement (QE OUTCOME). Values include "Centre Assessed Outcome", "Estimated Grade", "Result", "Interim claim".</t>
  </si>
  <si>
    <t>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t>
  </si>
  <si>
    <t>The QE PREFERENCE defines related processing constraints that will be applied to a particular QUALIFICATION ELEMENT. The presence of a particular QE PREFERENCE indicates that it is applicable.</t>
  </si>
  <si>
    <t>The combinations of QUALIFICATION ELEMENT that can be combined to link together the specification, Rules of Combination, units and assessments and satisfy both the requirements of a component based QUALIFICATION ELEMENT or linear QUALIFICATION ELEMENT.</t>
  </si>
  <si>
    <t>A controlled list of values that identifies the type of relationship between two QUALIFICATION ELEMENTs. Values are "Allowed", "Disallowed".</t>
  </si>
  <si>
    <t>A Grade Boundary associated with a QE OUTCOME VALUE TYPE specified for an instance of a QUALIFICATION ELEMENT.</t>
  </si>
  <si>
    <t>The association of a specific QUALIFICATION ELEMENT with a specific QUALIFICATION FRAMEWORK.</t>
  </si>
  <si>
    <t>A controlled list of values that indicates that a STUDY GUIDE or QUALIFICATION book is freely available and what format(s) it is available in. E.g. "Paper", "Electronic", "Paper and Electronic".</t>
  </si>
  <si>
    <t>A controlled list of values that identifies the Tier level for the SUBJECT CLASSIFICATION. Values include "Tier 1" and "Tier 2".</t>
  </si>
  <si>
    <t>URL</t>
  </si>
  <si>
    <t>The Uniform Resource Locator specifies where an Internet-accessible resource is available and the mechanism for retrieving it.</t>
  </si>
  <si>
    <t>A part of a Qualification structure that is certificated.</t>
  </si>
  <si>
    <t>A2C Entity Note</t>
  </si>
  <si>
    <t>The PATHWAY supports either a number of units selection or credit value based selection.
A Pathway is only required if there is currently, or in the future may be, a choice of selection to be made from the child QUALIFICATION ELEMENT(s)</t>
  </si>
  <si>
    <t>Grade boundaries are only relevant for QE OUTCOME TYPE of Result.</t>
  </si>
  <si>
    <t xml:space="preserve">The purpose of the QUALIFICATION ELEMENT is to support the existing multiplicity of structures exhibited by Qualifications. </t>
  </si>
  <si>
    <t>URL_Locator_Id</t>
  </si>
  <si>
    <t>Uniform Resource Locator</t>
  </si>
  <si>
    <t>Logical Data Type</t>
  </si>
  <si>
    <t>NVARCHAR(25)</t>
  </si>
  <si>
    <t>DATE</t>
  </si>
  <si>
    <t>INTEGER</t>
  </si>
  <si>
    <t>NVARCHAR(32)</t>
  </si>
  <si>
    <t>NVARCHAR(4)</t>
  </si>
  <si>
    <t>NVARCHAR(50)</t>
  </si>
  <si>
    <t>NVARCHAR(40)</t>
  </si>
  <si>
    <t>The date on which the ASSESSMENT CENTRE makes a formal request to consider the Achievements of a LEARNER for a specific QE AWARD.</t>
  </si>
  <si>
    <t>Indicates whether a Certificate of Unit Credit will be issued.</t>
  </si>
  <si>
    <t>Indicates that details of QUALIFICATION ELEMENTs that contributed to the published Result will be listed out when full certification is achieved.</t>
  </si>
  <si>
    <t>A controlled list of values that denotes and distinguishes countries.</t>
  </si>
  <si>
    <t>NVARCHAR(80)</t>
  </si>
  <si>
    <t>The date on which the person was born or was officially deemed to have been born for public administration purposes.</t>
  </si>
  <si>
    <t>NVARCHAR(225)</t>
  </si>
  <si>
    <t>VARCHAR(600)</t>
  </si>
  <si>
    <t>NVARCHAR(200)</t>
  </si>
  <si>
    <t>NVARCHAR(400)</t>
  </si>
  <si>
    <t>Additional text about the Fee applicable to this availability instance of the QUALIFICATION ELEMENT.</t>
  </si>
  <si>
    <t>DECIMAL(9,2)</t>
  </si>
  <si>
    <t>The date/time from which the QE AVAILABILITY KEY EVENT FEE ceases and is no longer chargeable.</t>
  </si>
  <si>
    <t>The date/time from which the QE AVAILABILITY KEY EVENT FEE commences and is chargeable.</t>
  </si>
  <si>
    <t>The date from which this GRADE is effective.</t>
  </si>
  <si>
    <t>The date from which this GRADE SET is effective.</t>
  </si>
  <si>
    <t>NVARCHAR(100)</t>
  </si>
  <si>
    <t>A flag that indicates that the LEARNER has sat this QUALIFICATION ELEMENT Assessment on a previous occasion(s).</t>
  </si>
  <si>
    <t>NVARCHAR(10)</t>
  </si>
  <si>
    <t>DECIMAL(5,2)</t>
  </si>
  <si>
    <t>The contribution to Level 2 threshold for the specific QE GRADE PERFORMANCE POINTS.</t>
  </si>
  <si>
    <t>The contribution to Level 3 threshold for the specific QE GRADE PERFORMANCE POINTS.</t>
  </si>
  <si>
    <t>The maximum number of unique units associated with a QE PATHWAY to be selected. A unit may represent ASSESSABLE(s) or LEARNING UNIT(s) as this is the object of interest to the Customer when making a Booking.</t>
  </si>
  <si>
    <t>The minimum credit value required to be selected from the ASSESSABLE(s) in the group(s) below this QE PATHWAY.</t>
  </si>
  <si>
    <t>The minimum number of unique units associated with a QE PATHWAY to be selected. A unit may represent ASSESSABLE(s) or LEARNING UNIT(s) as this is the object of interest to the Customer when making a Booking.</t>
  </si>
  <si>
    <t>DATETIME DAY TO SECOND</t>
  </si>
  <si>
    <t>The NAME COMPONENTs used by a PARTY.</t>
  </si>
  <si>
    <t>NVARCHAR(255)</t>
  </si>
  <si>
    <t>The sequence number of a NAME COMPONENT within the set of components comprising a name.</t>
  </si>
  <si>
    <t>The date from which the PARTY RELATIONSHIP commenced.</t>
  </si>
  <si>
    <t>The date from which the PARTY RELATIONSHIP ceased.</t>
  </si>
  <si>
    <t>Party_Role_Eff_End_Date</t>
  </si>
  <si>
    <t>The date from which the PARTY ROLE RELATIONSHIP ceases.</t>
  </si>
  <si>
    <t>Party_Role_Effective_Date</t>
  </si>
  <si>
    <t>The date from which the PARTY is ready and approved (if necessary) to act in the specific role.</t>
  </si>
  <si>
    <t>DECIMAL(6,2)</t>
  </si>
  <si>
    <t>BINARY(40000)</t>
  </si>
  <si>
    <t>The date that the currently stored photograph was supplied by the 2nd PARTY.</t>
  </si>
  <si>
    <t>NVARCHAR(3000)</t>
  </si>
  <si>
    <t>NVARCHAR(500)</t>
  </si>
  <si>
    <t>NVARCHAR(3500)</t>
  </si>
  <si>
    <t>The date from which this QE GRADE SET is effective.</t>
  </si>
  <si>
    <t>The name of the QE OBJECTIVE STATEMENT TEXT.</t>
  </si>
  <si>
    <t>NVARCHAR(1000)</t>
  </si>
  <si>
    <t>NVARCHAR(8)</t>
  </si>
  <si>
    <t>NVARCHAR(35)</t>
  </si>
  <si>
    <t>NVARCHAR(20)</t>
  </si>
  <si>
    <t>Identifies the framework level within a particular QUALIFICATION FRAMEWORK eg "Entry Level", "Level 1"</t>
  </si>
  <si>
    <t>NVARCHAR(3)</t>
  </si>
  <si>
    <t>An image of the hand written signature of the 2nd PARTY.</t>
  </si>
  <si>
    <t>The date that the currently stored signature was supplied by the 2nd PARTY.</t>
  </si>
  <si>
    <t>An Awarding Organisation determined value that defines an integer number of calendar days that represents a service level agreement for QE AWARDS where results are reported for on-demand QUALIFICATION ELEMENT(s).</t>
  </si>
  <si>
    <t>NVARCHAR(12)</t>
  </si>
  <si>
    <t>The Uniform Resource Locator specifies where an Internet-accessible resource is available and the mechanism for retrieving it</t>
  </si>
  <si>
    <t>Party Role Effective End Date</t>
  </si>
  <si>
    <t>Party Role Effective Date</t>
  </si>
  <si>
    <t>In this case applies to a PERSON.</t>
  </si>
  <si>
    <t>A digital image of the LEARNER. 
This allows for a minimum image size of 1 byte and a maximum image size of 40000 bytes (25kb) allowing for a conversion factor to Base64Binary of at least 1.5.
The product catalogue will state if this data is required by an AWARDING ORGANISATION.
Photos provided should meet the UK passport requirements defined at https://www.gov.uk/photos-for-passports. 
Please see additional guidance on recommended specifications for signatures and photographs in Section 13.</t>
  </si>
  <si>
    <t>Identifies whether detailed evidence requirements are provided for this QUALIFICATION ELEMENT.</t>
  </si>
  <si>
    <t>In this context this represents the child within the CONTRIBUTING QE OUTCOME relationship.
See business rule for QE_Outcome_Value_Type_Parent</t>
  </si>
  <si>
    <t xml:space="preserve">In this context this represents the parent within the CONTRIBUTING QE OUTCOME relationship.
Contributing outcomes are only issued where the parent and child QEA have outcome value types of Uniform Mark Scale, Credits, Points or Grades in common. This means if a parent and child do not have any outcome value types in common there would not be any contributing outcome entities in the output message. 
For example, if the outcome value types issued for an Award are Uniform Mark Scale, and Grade but for the child Learning Units, the only values issued are Uniform Mark Scale, then contributing outcomes would be issued for the outcome value type of Uniform Mark Scale, but not for Grade.
</t>
  </si>
  <si>
    <t>In this context this represents the child within the CONTRIBUTING QE OUTCOME relationship</t>
  </si>
  <si>
    <t>A2C Attribute Notes</t>
  </si>
  <si>
    <t>In this case the party is an awarding organisation; one of the identifiers listed in the Harmonised Values section will be used.</t>
  </si>
  <si>
    <t>In this case the party is an awarding organisation.</t>
  </si>
  <si>
    <t>In this case the party is an awarding organisation and is the second instance in the relationship hierarchy.</t>
  </si>
  <si>
    <t>In this case the party is an awarding organisation and is the first instance in the relationship hierarchy.</t>
  </si>
  <si>
    <t>In this case is the language that will be used for assessment of this QUALIFICATION ELEMENT.</t>
  </si>
  <si>
    <t>In this case is a CENTRE. A unique identifier for a centre. This may be a National Centre Number (NCN/ HCN) or any other awarding organisation issued ID. In most cases this should match the centre identifier used to gain an access key. Exceptions would be cases where multiple centres are sharing a single MIS installation or transport solution.</t>
  </si>
  <si>
    <t>The last possible AWARD date for the QUALIFICATION ELEMENT.</t>
  </si>
  <si>
    <t>Additional text about the Key Event applicable to this instance of the QUALIFICATION ELEMENT.</t>
  </si>
  <si>
    <t>In this case is a LEARNER. Where the party is a learner, the MIS Assigned Learner Identifier must be used.</t>
  </si>
  <si>
    <t>The maximum number of PATHWAY(s) associated with this QE PATHWAY to select from. If no choice is currently permissible, then a QE PATHWAY is not required.</t>
  </si>
  <si>
    <t>Not used if Minimum_Unit_Selection or Maximum_Unit_Selection apply.</t>
  </si>
  <si>
    <t>The minimum number of PATHWAY(s) associated with this QE PATHWAY to select from. If no choice is currently permissible, then a QE PATHWAY is not required.</t>
  </si>
  <si>
    <t>An Awarding Organisation determined value that defines an integer number of calendar days before the proposed centre-scheduled assessment date, after which a centre generated on demand entry may be rejected due to various logistical reasons. The objective is to allow an Exams Officer to make a subjective judgement prior to data entry to reduce the probability of invalid orders being submitted and rejected.</t>
  </si>
  <si>
    <t>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t>
  </si>
  <si>
    <t>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t>
  </si>
  <si>
    <t>In this case is the PARTY that is the accreditor for this QE AWARD.
Where the party is an accreditation authority, one of the identifiers listed in the Harmonised Values section will be used.</t>
  </si>
  <si>
    <t>In this case is the PARTY responsible for issuing the QE Outcome ie the Centre is responsible for the Centre Assessed Outcome/ Award Claim/ Estimated Grade they send to the Awarding Organisation. The Awarding Organisation is responsible for the Result they send to the centre.
The Party Id for the Awarding Organisation which issued the contributing outcome. For the initial implementation both Parent and Child values will be the same Awarding Organisation. 
Currently, the contributing child results will include only those achieved with that same AO; child results issued by a different AO will be excluded. Therefore, the Party_ID_Originator_Child values will match those for the parent. The centre receiving the parent result will have arranged the Transfer of Credit, enabling the centre to link the contributing result issued by the other AO to the parent result.</t>
  </si>
  <si>
    <t xml:space="preserve">In this case is the PARTY responsible for issuing the QE Outcome ie the Centre is responsible for the Centre Assessed Outcome/ Award Claim/ Estimated Grade they send to the Awarding Organisation. The Awarding Organisation is responsible for the Result they send to the centre.
The Party Id for the Awarding Organisation issuing the Result to which the contributing outcome is associated. </t>
  </si>
  <si>
    <t xml:space="preserve">The values used for each defined PARTY NAME COMPONENT TYPE that constitute the PARTY NAME in its entirety.
For A2C the minimum provision is
EITHER
1 party name component of type Given
and 
1 party name component of Type Family
OR
1 party name component of type Mononym
Names provided via A2C must match those provided to the Learner Records Service. Provision of a name component of type title is optional and will be discarded by those Awarding Organisations that do not print title on Award Certificates. See specific details for each component type in Appendix 2.
Note also that the Learning Records Service accepts submission of Preferred Names but these are not accepted via A2C. Learner names provided via A2C must be the learner's legal name as validated by the centre. This name will appear on any Award Certificates issued by the Awarding Organisation.
Learner names submitted must include diacritics where the learner requires these to be included in the name to be printed on certificates.
Note that the A2C project is working towards alignment with ISB standards. The full range of Unicode characters covered by the ISB standard are defined in the latest version of “Business Data Architecture Data Types” – see hyperlink in the Appendix 1, Data Formats sheet. In the initial phases of A2C awarding organisations may not accept the full range of unicode characters, as legacy systems will create restrictions however they will accept the range of characters supported by LRS. See the Appendix 1, Data Formats sheet for a link to LRS advice on name formats. Note however that some awarding organisation legacy systems currently support a more restricted character set than LRS and this means that centres may receive feedback from non-A2C legacy systems regarding unsupported characters.
Examples of expected characters are included for each component type in Appendix 2.
</t>
  </si>
  <si>
    <t>An image of the hand written signature of the LEARNER. This allows for a minimum image size of 1 byte and a maximum image size of 40000 bytes (25kb) allowing for a conversion factor to Base64Binary of at least 1.5.
The product catalogue will state if this data is required by an AWARDING ORGANISATION.
Please see additional guidance on recommended specifications for signatures and photographs in Section 13.</t>
  </si>
  <si>
    <t>NVARCHAR(28)</t>
  </si>
  <si>
    <t>Case</t>
  </si>
  <si>
    <t>Title</t>
  </si>
  <si>
    <t>Sentence</t>
  </si>
  <si>
    <t>Parent Entity Name</t>
  </si>
  <si>
    <t>Parent Attribute Name</t>
  </si>
  <si>
    <t>Relationship Parent to Child Phrase</t>
  </si>
  <si>
    <t>Relationship Name</t>
  </si>
  <si>
    <t>Child Entity Name</t>
  </si>
  <si>
    <t>Child Attribute Name</t>
  </si>
  <si>
    <t>is the age range in</t>
  </si>
  <si>
    <t>Not Null</t>
  </si>
  <si>
    <t>Zero, One or More</t>
  </si>
  <si>
    <t>Null</t>
  </si>
  <si>
    <t>is the level of</t>
  </si>
  <si>
    <t>is the declaration status of</t>
  </si>
  <si>
    <t>is the course length for</t>
  </si>
  <si>
    <t>is the currency in</t>
  </si>
  <si>
    <t>is a member of</t>
  </si>
  <si>
    <t>contain</t>
  </si>
  <si>
    <t>is associated with</t>
  </si>
  <si>
    <t>is the level for</t>
  </si>
  <si>
    <t>R/1204</t>
  </si>
  <si>
    <t>Zero or One (Z)</t>
  </si>
  <si>
    <t>R/1177</t>
  </si>
  <si>
    <t>is the type of</t>
  </si>
  <si>
    <t>R/1188</t>
  </si>
  <si>
    <t>R/1100</t>
  </si>
  <si>
    <t>R/1095</t>
  </si>
  <si>
    <t>defines</t>
  </si>
  <si>
    <t>R/1094</t>
  </si>
  <si>
    <t>R/1041</t>
  </si>
  <si>
    <t>R/1042</t>
  </si>
  <si>
    <t>administrates</t>
  </si>
  <si>
    <t>R/1163</t>
  </si>
  <si>
    <t>is the use of</t>
  </si>
  <si>
    <t>R/1082</t>
  </si>
  <si>
    <t>is made up of</t>
  </si>
  <si>
    <t>R/1084</t>
  </si>
  <si>
    <t>R/1208</t>
  </si>
  <si>
    <t>R/1072</t>
  </si>
  <si>
    <t>R/1048</t>
  </si>
  <si>
    <t>R/1189</t>
  </si>
  <si>
    <t>has the contacts of</t>
  </si>
  <si>
    <t>R/1080</t>
  </si>
  <si>
    <t>is the relationship in</t>
  </si>
  <si>
    <t>R/1046</t>
  </si>
  <si>
    <t>participates in</t>
  </si>
  <si>
    <t>R/1096</t>
  </si>
  <si>
    <t>R/1098</t>
  </si>
  <si>
    <t>has the names of</t>
  </si>
  <si>
    <t>R/1071</t>
  </si>
  <si>
    <t>is the Centre/Learner in</t>
  </si>
  <si>
    <t>R/1129</t>
  </si>
  <si>
    <t>R/1178</t>
  </si>
  <si>
    <t>is the assessor of</t>
  </si>
  <si>
    <t>R/1191</t>
  </si>
  <si>
    <t>R/1179</t>
  </si>
  <si>
    <t>is the 2nd party role</t>
  </si>
  <si>
    <t>R/1047</t>
  </si>
  <si>
    <t>R/1162</t>
  </si>
  <si>
    <t>is booked in</t>
  </si>
  <si>
    <t>results in</t>
  </si>
  <si>
    <t>has the key events of</t>
  </si>
  <si>
    <t>books</t>
  </si>
  <si>
    <t>is the delivery model for</t>
  </si>
  <si>
    <t>R/1209</t>
  </si>
  <si>
    <t>R/1170</t>
  </si>
  <si>
    <t>R/1171</t>
  </si>
  <si>
    <t>is the parent in</t>
  </si>
  <si>
    <t>R/1132</t>
  </si>
  <si>
    <t>is the child in</t>
  </si>
  <si>
    <t>R/1133</t>
  </si>
  <si>
    <t>is the change reason of</t>
  </si>
  <si>
    <t>is the category of</t>
  </si>
  <si>
    <t>is the status of</t>
  </si>
  <si>
    <t>is applicable to</t>
  </si>
  <si>
    <t>is the tier in</t>
  </si>
  <si>
    <t>has</t>
  </si>
  <si>
    <t>categorises</t>
  </si>
  <si>
    <t>is subject to</t>
  </si>
  <si>
    <t>R/1185</t>
  </si>
  <si>
    <t>is categorised in</t>
  </si>
  <si>
    <t>is the QE in</t>
  </si>
  <si>
    <t>R/1157</t>
  </si>
  <si>
    <t>R/1186</t>
  </si>
  <si>
    <t>available in</t>
  </si>
  <si>
    <t>is the framework type of</t>
  </si>
  <si>
    <t>is the subject of</t>
  </si>
  <si>
    <t>R/1172</t>
  </si>
  <si>
    <t>locates information about</t>
  </si>
  <si>
    <t>Null Option</t>
  </si>
  <si>
    <t>Cardinality</t>
  </si>
  <si>
    <t>is the photograph file format in</t>
  </si>
  <si>
    <t>is the signature file format in</t>
  </si>
  <si>
    <t>is the assessment language for</t>
  </si>
  <si>
    <t>is the legal sex type of</t>
  </si>
  <si>
    <t>is the identifier type in</t>
  </si>
  <si>
    <t>is the first party in</t>
  </si>
  <si>
    <t>is the 2nd party in</t>
  </si>
  <si>
    <t>is the accreditor for</t>
  </si>
  <si>
    <t>is the proxy centre for</t>
  </si>
  <si>
    <t>is the sector lead in</t>
  </si>
  <si>
    <t>is the centre for teaching and assessment</t>
  </si>
  <si>
    <t>is the name of the contact in</t>
  </si>
  <si>
    <t>is the reference number in</t>
  </si>
  <si>
    <t>is the assessor in</t>
  </si>
  <si>
    <t>decides delivery time of</t>
  </si>
  <si>
    <t>identifies restrictions applicable to</t>
  </si>
  <si>
    <t>has maximum mark of</t>
  </si>
  <si>
    <t>has associated fees of</t>
  </si>
  <si>
    <t>has grade boundary of</t>
  </si>
  <si>
    <t>is the booking type of</t>
  </si>
  <si>
    <t>is the first in</t>
  </si>
  <si>
    <t>is the second in</t>
  </si>
  <si>
    <t>qualifies</t>
  </si>
  <si>
    <t>is the objective of</t>
  </si>
  <si>
    <t>requires the identifiers when booking for</t>
  </si>
  <si>
    <t>is the type of availability of a study guide for</t>
  </si>
  <si>
    <t>is the format of a study guide for</t>
  </si>
  <si>
    <t>is the subject classification in</t>
  </si>
  <si>
    <t>is the tier level for</t>
  </si>
  <si>
    <t>Identifying</t>
  </si>
  <si>
    <t>Non-Identifying</t>
  </si>
  <si>
    <t>Subtype</t>
  </si>
  <si>
    <t>is the Learner Identifier required in</t>
  </si>
  <si>
    <t>is the alternative QE in</t>
  </si>
  <si>
    <t>has the subject classification of</t>
  </si>
  <si>
    <t>Attribute Order</t>
  </si>
  <si>
    <t>Relationships</t>
  </si>
  <si>
    <t>Lists Entity and Attribute details 
See below for more detail</t>
  </si>
  <si>
    <t>A</t>
  </si>
  <si>
    <t>B</t>
  </si>
  <si>
    <t>C</t>
  </si>
  <si>
    <t>D</t>
  </si>
  <si>
    <t>E</t>
  </si>
  <si>
    <t>G</t>
  </si>
  <si>
    <t>H</t>
  </si>
  <si>
    <t>I</t>
  </si>
  <si>
    <t>J</t>
  </si>
  <si>
    <t>K</t>
  </si>
  <si>
    <t>L</t>
  </si>
  <si>
    <t>M</t>
  </si>
  <si>
    <t>N</t>
  </si>
  <si>
    <t>O</t>
  </si>
  <si>
    <t>P</t>
  </si>
  <si>
    <t>Q</t>
  </si>
  <si>
    <t>F</t>
  </si>
  <si>
    <t>Populated from the Entity sheet</t>
  </si>
  <si>
    <t>Populated from the Attribute sheet</t>
  </si>
  <si>
    <t>23 Cancel Centre Assessed Outcome (M)
32 Cancel Award Claim (M)</t>
  </si>
  <si>
    <t>22 Centre Assessed Outcome (M)
23 Cancel Centre Assessed Outcome (M)
24 Award Claim (M)
32 Cancel Award Claim (M)</t>
  </si>
  <si>
    <t>Transactions for which datablock is used</t>
  </si>
  <si>
    <t>Attributes is used for these transactions</t>
  </si>
  <si>
    <t>Attribute is not valid for these transactions</t>
  </si>
  <si>
    <t>This includes any notes where the usage of the attribute is specific to the entity.</t>
  </si>
  <si>
    <t>Primary key. A Primary Key is the attribute or group of attributes that uniquely identifies an occurrence of an entity.</t>
  </si>
  <si>
    <t>Foreign key. A Foreign Key is an attribute that supports the relationship between two entities. The primary key of one entity (the parent entity) needs to be included as an attribute of the entity to which it relates (the child entity).</t>
  </si>
  <si>
    <t>A2C Entity Notes</t>
  </si>
  <si>
    <t>List of attributes
See below for more detail</t>
  </si>
  <si>
    <t>List of entities
See below for more detail</t>
  </si>
  <si>
    <t>The definition of the entity as maintained in the ISB data model</t>
  </si>
  <si>
    <t>Additional notes on how the entity is used within A2C</t>
  </si>
  <si>
    <t>Which data block the entity is used in</t>
  </si>
  <si>
    <t>A friendly name for use in feedback messages</t>
  </si>
  <si>
    <t>The name of the type list if the attribute is a controlled list</t>
  </si>
  <si>
    <t>The definition of the attribute as maintained in the ISB data model</t>
  </si>
  <si>
    <t>Additional notes on how the attribute is used within A2C</t>
  </si>
  <si>
    <t>The datatype. See Section 13 for the logical datatypes used in the model.</t>
  </si>
  <si>
    <t>Preferred case for strings (upper/lower/sentence/title)</t>
  </si>
  <si>
    <t>Relationship Type</t>
  </si>
  <si>
    <t>The name of the relationship (this is an arbitrary label)</t>
  </si>
  <si>
    <t>The type of the relationship. 
Types are Sub-type, Identifying, Non-identifying.
See Section 13 for an explanation of the types.</t>
  </si>
  <si>
    <t>A phrase describing the relationship between the parent and child entities</t>
  </si>
  <si>
    <t>Whether nulls are allowed (identifying relationships must be not null)</t>
  </si>
  <si>
    <t>Usually "zero, one or more". Sub-types are zero or one.</t>
  </si>
  <si>
    <t>The attributes in the relationship in the parent entity</t>
  </si>
  <si>
    <t>The attributes in the relationship in the child entity</t>
  </si>
  <si>
    <t>The datatype of the attributes (must be the same in parent and child)</t>
  </si>
  <si>
    <t>The order of the attributes in the relationship</t>
  </si>
  <si>
    <t>A table of the relationships in the data model. 
Refer to Appendix 5 for diagrams. 
See below for more detail</t>
  </si>
  <si>
    <t>This is the date an Award (qualification) is accredited from. For a qualification that does not go through the accreditation process it is the date the qualification is entered on the register. For accredited qualifications it is the date a qualification number is assigned by the regulator.</t>
  </si>
  <si>
    <t>This is the earliest date a learner may be issued a certificate for an Award (qualification). Please see individual AOs for additional information.</t>
  </si>
  <si>
    <t>This is the last date a learner may be issued a certificate for an Award (qualification) by an AO. This will be the same as or later than the Operational End Date. Please see individual AOs for additional information.</t>
  </si>
  <si>
    <t>This is the last date an order transaction for a learner may be submitted for an Award (qualification) by an AO. Please see individual AOs for additional information.</t>
  </si>
  <si>
    <t xml:space="preserve">This is the first date an order transaction for a learner may be submitted for an Award (qualification) by an AO. Please see individual AOs for additional information. </t>
  </si>
  <si>
    <t>This is the last date a subject classification (such as a Sector Subject Area) is applicable to an Award (qualification) by an AO. Please see individual AOs for additional information.</t>
  </si>
  <si>
    <t>This is the first date a subject classification (such as a Sector Subject Area) is applicable to an Award (qualification) by an AO. Please see individual AOs for additional information.</t>
  </si>
  <si>
    <t>This is the earliest date that a Learning Provider may commence teaching a Scheme (qualification). Generally this will be the beginning of an academic year.</t>
  </si>
  <si>
    <t xml:space="preserve">This is the last date that a Learning Provider may teach a scheme (qualification). </t>
  </si>
  <si>
    <t>This is the last date the QE Grade Set is applicable to the Qualification Element - Award (qualification) or Learning Unit (unit)</t>
  </si>
  <si>
    <t>This is the first date the QE Grade Set is applicable to the Qualification Element - Award (qualification) or Learning Unit (unit)</t>
  </si>
  <si>
    <t>Appendix 1
Logical Data Model
Notes &amp; Contents</t>
  </si>
  <si>
    <t>Values are defined in Appendix 2.</t>
  </si>
  <si>
    <t>A unique index on Subject_Classification_Type and Subject_Classification_Child ensures that a child can have only one parent.</t>
  </si>
  <si>
    <t>Contact_Effective_Start_Date</t>
  </si>
  <si>
    <t>Contact_Effective_End_Date</t>
  </si>
  <si>
    <t>Contact_Relationship</t>
  </si>
  <si>
    <t>Contact Relationship</t>
  </si>
  <si>
    <t>Contact Effective End Date</t>
  </si>
  <si>
    <t>Contact Effective Start Date</t>
  </si>
  <si>
    <t>is the name in</t>
  </si>
  <si>
    <t>Party_Id_Name</t>
  </si>
  <si>
    <t>Name_Effective_End_Date</t>
  </si>
  <si>
    <t>Name_Effective_Start_Date</t>
  </si>
  <si>
    <t>Name Effective Start Date</t>
  </si>
  <si>
    <t>Name Effective End Date</t>
  </si>
  <si>
    <t>The date from which the Party Relationship Name ceases to be effective.</t>
  </si>
  <si>
    <t>The date from which the Party Relationship Name becomes effective.</t>
  </si>
  <si>
    <t xml:space="preserve">A unique index on Party_ID_Administrator, Grade_Set_Id and Grade_Sequence_Order ensures that each grade has a unique sequence within the grade set so that grades are sorted correctly.
</t>
  </si>
  <si>
    <t>Gender Type</t>
  </si>
  <si>
    <t>Declared_Gender_Type</t>
  </si>
  <si>
    <t>Gender_Type</t>
  </si>
  <si>
    <t>Declared Gender Type</t>
  </si>
  <si>
    <t>is the declared gender of</t>
  </si>
  <si>
    <t>is the contact</t>
  </si>
  <si>
    <t>is the locator for the contact in</t>
  </si>
  <si>
    <t>BOOLEAN</t>
  </si>
  <si>
    <t>is the party name description in</t>
  </si>
  <si>
    <t>Organisation</t>
  </si>
  <si>
    <t>A group of PERSONs identified by a shared interest or purpose. Can also be a team or any organisational unit.</t>
  </si>
  <si>
    <t>Organisation_Party_Id</t>
  </si>
  <si>
    <t>Organisation Party Identifier</t>
  </si>
  <si>
    <t>is an organisation</t>
  </si>
  <si>
    <t>is an Awarding Organisation</t>
  </si>
  <si>
    <t>is a Person</t>
  </si>
  <si>
    <t>is a Learner</t>
  </si>
  <si>
    <t>is a Centre</t>
  </si>
  <si>
    <t>Postal Address</t>
  </si>
  <si>
    <t>Postal Address Type</t>
  </si>
  <si>
    <t>Address Line</t>
  </si>
  <si>
    <t>Address Line Type</t>
  </si>
  <si>
    <t>Postal_Address_Locator_Id</t>
  </si>
  <si>
    <t>Postal_Address_Type</t>
  </si>
  <si>
    <t>The individual ADDRESS LINEs that make up a POSTAL ADDRESS.</t>
  </si>
  <si>
    <t>A controlled list of values that identifies the type of ADDRESS LINE e.g. Property Name, Address Line 1, County, Post Code, Zip Code etc.</t>
  </si>
  <si>
    <t>A physical property with a recognised POSTAL ADDRESS. Can be either a UK address, international address or British Forces Post Office (BFPO) address</t>
  </si>
  <si>
    <t>Address_Line_Type</t>
  </si>
  <si>
    <t>Address_Line_Order</t>
  </si>
  <si>
    <t>Address_Line_Contents</t>
  </si>
  <si>
    <t>The sequence order the ADDRESS LINE  appears within the set of POSTAL ADDRESS.</t>
  </si>
  <si>
    <t>The contents of the ADDRESS LINE.</t>
  </si>
  <si>
    <t>Postal Address Locator Identifier</t>
  </si>
  <si>
    <t>Address Line Order</t>
  </si>
  <si>
    <t>Address Line Contents</t>
  </si>
  <si>
    <t>AO Preference Type</t>
  </si>
  <si>
    <t>Awarding Organisation Preference Type</t>
  </si>
  <si>
    <t>A controlled list of values that identifies the particular AO PREFERENCE.</t>
  </si>
  <si>
    <t>AO Preference</t>
  </si>
  <si>
    <t>Awarding Organisation Preference</t>
  </si>
  <si>
    <t>The AO PREFERENCE defines related processing constraints that will be applied to a particular AWARDING ORGANISATION.</t>
  </si>
  <si>
    <t>AO_Preference_Type</t>
  </si>
  <si>
    <t>is the AO in</t>
  </si>
  <si>
    <t>is the AO Preference Type in</t>
  </si>
  <si>
    <t>VARCHAR(10)</t>
  </si>
  <si>
    <t>A controlled list of values for TRB test modes. Values include classroom, online or offline.</t>
  </si>
  <si>
    <t>is the Mode of the Test Resource Booking in</t>
  </si>
  <si>
    <t>QE Geog Zone</t>
  </si>
  <si>
    <t>is the geographical zone for</t>
  </si>
  <si>
    <t>qualifies the AO Preference Type in</t>
  </si>
  <si>
    <t>QE Preference Qualifier</t>
  </si>
  <si>
    <t>Learner_Assmnt_Start_Date_Time should be set with the actual start date/time for a TRB.</t>
  </si>
  <si>
    <t>R/0457</t>
  </si>
  <si>
    <t>R/0519</t>
  </si>
  <si>
    <t>R/0533</t>
  </si>
  <si>
    <t>R/0534</t>
  </si>
  <si>
    <t>R/0535</t>
  </si>
  <si>
    <t>R/0537</t>
  </si>
  <si>
    <t>R/0538</t>
  </si>
  <si>
    <t>R/0539</t>
  </si>
  <si>
    <t>R/0544</t>
  </si>
  <si>
    <t>R/0557</t>
  </si>
  <si>
    <t>R/0580</t>
  </si>
  <si>
    <t>R/0581</t>
  </si>
  <si>
    <t>R/0582</t>
  </si>
  <si>
    <t>R/0583</t>
  </si>
  <si>
    <t>R/0586</t>
  </si>
  <si>
    <t>R/0587</t>
  </si>
  <si>
    <t>R/0590</t>
  </si>
  <si>
    <t>R/0619</t>
  </si>
  <si>
    <t>R/0641</t>
  </si>
  <si>
    <t>R/0642</t>
  </si>
  <si>
    <t>R/0643</t>
  </si>
  <si>
    <t>R/0656</t>
  </si>
  <si>
    <t>R/0657</t>
  </si>
  <si>
    <t>R/0658</t>
  </si>
  <si>
    <t>R/0659</t>
  </si>
  <si>
    <t>R/0661</t>
  </si>
  <si>
    <t>R/0662</t>
  </si>
  <si>
    <t>R/0664</t>
  </si>
  <si>
    <t>R/0663</t>
  </si>
  <si>
    <t>R/0668</t>
  </si>
  <si>
    <t>R/0670</t>
  </si>
  <si>
    <t>R/0671</t>
  </si>
  <si>
    <t>R/0672</t>
  </si>
  <si>
    <t>R/0675</t>
  </si>
  <si>
    <t>R/0676</t>
  </si>
  <si>
    <t>R/0677</t>
  </si>
  <si>
    <t>R/0678</t>
  </si>
  <si>
    <t>R/0681</t>
  </si>
  <si>
    <t>R/0686</t>
  </si>
  <si>
    <t>R/0689</t>
  </si>
  <si>
    <t>R/0694</t>
  </si>
  <si>
    <t>R/0695</t>
  </si>
  <si>
    <t>R/0696</t>
  </si>
  <si>
    <t>R/0697</t>
  </si>
  <si>
    <t>R/0698</t>
  </si>
  <si>
    <t>R/0699</t>
  </si>
  <si>
    <t>R/0702</t>
  </si>
  <si>
    <t>R/0703</t>
  </si>
  <si>
    <t>R/0704</t>
  </si>
  <si>
    <t>R/0705</t>
  </si>
  <si>
    <t>R/0706</t>
  </si>
  <si>
    <t>R/0725</t>
  </si>
  <si>
    <t>R/0730</t>
  </si>
  <si>
    <t>R/0731</t>
  </si>
  <si>
    <t>R/0732</t>
  </si>
  <si>
    <t>R/0733</t>
  </si>
  <si>
    <t>R/0734</t>
  </si>
  <si>
    <t>R/0736</t>
  </si>
  <si>
    <t>R/0737</t>
  </si>
  <si>
    <t>R/0738</t>
  </si>
  <si>
    <t>R/0749</t>
  </si>
  <si>
    <t>R/0788</t>
  </si>
  <si>
    <t>R/0790</t>
  </si>
  <si>
    <t>R/0791</t>
  </si>
  <si>
    <t>R/0793</t>
  </si>
  <si>
    <t>R/0794</t>
  </si>
  <si>
    <t>R/0805</t>
  </si>
  <si>
    <t>R/0815</t>
  </si>
  <si>
    <t>R/0816</t>
  </si>
  <si>
    <t>R/0817</t>
  </si>
  <si>
    <t>R/0818</t>
  </si>
  <si>
    <t>R/0418</t>
  </si>
  <si>
    <t>R/0759</t>
  </si>
  <si>
    <t>R/0760</t>
  </si>
  <si>
    <t>R/0761</t>
  </si>
  <si>
    <t>R/0762</t>
  </si>
  <si>
    <t>R/0766</t>
  </si>
  <si>
    <t>R/0768</t>
  </si>
  <si>
    <t>R/0769</t>
  </si>
  <si>
    <t>R/0001</t>
  </si>
  <si>
    <t xml:space="preserve">For test resource bookings this should be set to the actual or scheduled date and time that the assessment took place.
</t>
  </si>
  <si>
    <t>Pathway_Description</t>
  </si>
  <si>
    <t>Pathway Description</t>
  </si>
  <si>
    <t>NVARCHAR(4000)</t>
  </si>
  <si>
    <t>Attribute is used for these transactions</t>
  </si>
  <si>
    <t>For non series based (“on demand”) outcomes QE_Assessment_Start_Date_Time and Learner_Assmnt_Start_Date_Time will allow the MIS to identify the specific entry that a QE Outcome relates to. 
Where the centre submits an outcome (ie CAO/AC) for a QEA that links back to a specific assessment, QE_Assessment_Start_Date_Time will be populated with the actual or scheduled date and time that the assessment took place (from the QE_Assessment_Start_Date_Time linked to the CAO/AC)
Where the AO provides a result that links back to a specific assessment, Learner_Assmnt_Start_Date_Time will be populated with the actual or scheduled date and time that the assessment took place (from the Learner_Assmnt_Start_Date_Time provided with the TRB)
QE_Assessment_Start_Date_Time/Learner_Assmnt_Start_Date_Time will not be set:
1. For series-based outcomes.
2. Where the centre submits an outcome (ie CAO) for a series-based QEA
3. Where the AO provides a result for any QEA including results for QEAs which do not link back to a specific assessment event eg overall awards</t>
  </si>
  <si>
    <t>The administrator of the QUALIFICATION FRAMEWORK.
e.g. Ofqual is the appropriate value to be used for all accredited qualifications in England.</t>
  </si>
  <si>
    <t>The administrator of the GRADE SET.
e.g. JCQ is the administrator used for grade sets defined for EDI.</t>
  </si>
  <si>
    <t>The date from which the QE_OBJECTIVE_STATEMENT is effective.</t>
  </si>
  <si>
    <t>QE_Objctv_Stmnt_Eff_End_Date</t>
  </si>
  <si>
    <t>The date from which the QE_OBJECTIVE_STATEMENT ceases to be effective.</t>
  </si>
  <si>
    <t>A QE Objective Statement can be effectively deleted by setting the QE_Objctv_Stmnt_Eff_End_Date</t>
  </si>
  <si>
    <t>This date should always be set but has not been marked as required in the 2018 spec for backwards compatibility. If it is not set in the xml it should be defaulted to the date component of the QE_Effective_DateTime from the related QE.</t>
  </si>
  <si>
    <t>QE_Objctv_Stmnt_Hierarchy_Eff_End_Date</t>
  </si>
  <si>
    <t>The date from which the QE_OBJECTIVE_STATEMENT_HIERARCHY is effective.</t>
  </si>
  <si>
    <t>The date from which the QE_OBJECTIVE_STATEMENT_HIERARCHY ceases to be effective.</t>
  </si>
  <si>
    <t>This date should always be set but has not been marked as required in the 2018 spec for backwards compatibility. If it is not set in the xml it should be defaulted to the date component of the later QE_Effective_DateTime from the two related QEs.</t>
  </si>
  <si>
    <t>Assessables can be allocated to different geographical administrative zones.
CIE will use this to distinguish their administrative zones.</t>
  </si>
  <si>
    <t>QE_Age_Range_Eff_Start_Date</t>
  </si>
  <si>
    <t>QE_Age_Range_Eff_End_Date</t>
  </si>
  <si>
    <t>Qualification Element Outcome Date</t>
  </si>
  <si>
    <t>Qualification Element Objective Statement Effective Start Date</t>
  </si>
  <si>
    <t>Qualification Element Objective Statement Effective End Date</t>
  </si>
  <si>
    <t>Qualification Element Objective Statement Hierarchy Effective Start Date</t>
  </si>
  <si>
    <t>Qualification Element Objective Statement Hierarchy Effective End Date</t>
  </si>
  <si>
    <t>Qualification Element Age Range Effective Start Date</t>
  </si>
  <si>
    <t>Qualification Element Age Range Effective End Date</t>
  </si>
  <si>
    <t>The date from which the QUALIFICATION_ELEMENT_AGE_RANGE is effective.</t>
  </si>
  <si>
    <t>The date from which the QUALIFICATION_ELEMENT_AGE_RANGE ceases to be effective.</t>
  </si>
  <si>
    <t>A QE Objective Statement can be effectively deleted by setting theQE_Objctv_Stmnt_Hierarchy_Eff_End_Date</t>
  </si>
  <si>
    <t>A QE Age Range can be effectively deleted by setting the QE_Age_Range_Eff_End_Date</t>
  </si>
  <si>
    <t>Contributing_QE_Outcome_Status_Type</t>
  </si>
  <si>
    <t>Contributing Qualification Element Outcome Status Type</t>
  </si>
  <si>
    <t>R/0770</t>
  </si>
  <si>
    <t>R/0771</t>
  </si>
  <si>
    <t>qualifies the Party_RR_Reference_Type in</t>
  </si>
  <si>
    <t>A controlled list of values that identifies Age Range categories.</t>
  </si>
  <si>
    <t>A controlled list of values that qualify AO Preferences.</t>
  </si>
  <si>
    <t>Number of months a registration is maintained by the AWARDING ORGANISATION after the LEARNING PROVIDER receives confirmation of it.</t>
  </si>
  <si>
    <t>A controlled list of values that identifies the type of identifier used for the LOCATOR as in certain circumstances this may be an id to another source from which the actual date can be extracted such as address gazetteer. Values include - Local, OSAPR, UPRN, Email, URL, Telephone Number. In the case where a non-enterprise wide identifier has been created then the type will be "Local".</t>
  </si>
  <si>
    <t>A PARTY in a PARTY RELATIONSHIP with another PARTY and the role that results from that relationship as identified by the PARTY ROLE. Note: The PARTY ROLE identifies the role that has been bestowed on the 2nd PARTY by the 1st PARTY.</t>
  </si>
  <si>
    <t>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t>
  </si>
  <si>
    <t>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t>
  </si>
  <si>
    <t>A controlled list of values that identifies the use of the party name. Values include "Full" and "Known as".</t>
  </si>
  <si>
    <t>Currently used only by CIE to allocate ASSESSABLEs to CIE administrative zones.</t>
  </si>
  <si>
    <t>Data Model Attribute Definition</t>
  </si>
  <si>
    <t>Data Model Entity Definition</t>
  </si>
  <si>
    <t>A controlled list of values that qualify QE Learner Identifiers.</t>
  </si>
  <si>
    <t>The date and time that the result was conferred/generated by the AO.</t>
  </si>
  <si>
    <t>A controlled list of values that identifies the status of a CONTRIBUTING QE OUTCOME.</t>
  </si>
  <si>
    <t>A contributing outcome can effectively be deleted by setting the status to "Annulled".</t>
  </si>
  <si>
    <t>A controlled list of values that qualify QE Preferences.</t>
  </si>
  <si>
    <t>A LOCATOR is a reference that points to a specific location via the use of a short identifier rather than the full details that may be required to physically direct information to that location. Examples of LOCATORs are: a) A destination that information can be delivered to such as a POSTAL ADDRESS, EMAIL ADDRESS or URL. b) A location that can be used for verbal communication such as a TELEPHONE NUMBER. c) A location that information can be retrieved from such as an EMAIL ADDRESS or URL. d) A physical location on a map such as a GEOGRAPHICAL LOCATION.</t>
  </si>
  <si>
    <t>A controlled list of values that indicates the level of depth and breadth of learning associated with an AWARD, often used in conjunction with COURSE LENGTH TYPE, but is distinct from a level as described by a recognised QE Framework. For example, "Foundation", "Higher".</t>
  </si>
  <si>
    <t>A controlled list of values that indicates the type of QUALIFICATION ELEMENT AWARD, which is reflective of the volume of learning required to achieve the AWARD. For example, "Additional", "Advanced", "Apprenticeship", "Professional".</t>
  </si>
  <si>
    <t>A controlled list of values that indicates the type of QUALIFICATION ELEMENT AWARD as categorised by the length of the course of study and related to the minimum number of LEARNING UNITS required for completion of the AWARD. For example, "Double Award", "Single Award", "Short", "Diploma".</t>
  </si>
  <si>
    <t>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t>
  </si>
  <si>
    <t>A controlled list of values that indicates the method to be used for moderation of this QUALIFICATION ELEMENT. For example, "Postal", "Online", "Visiting", "Residential", "Mixed".</t>
  </si>
  <si>
    <t>A controlled list of values that identifies additional LEARNER information applicable to a QE OUTCOME. For example, "Partial Absence", "Partial Exemption".</t>
  </si>
  <si>
    <t>A controlled list of values that identifies the PARTY NAMEs that a PARTY chooses to use for a particular purpose. For example, "Award Name", "Preferred Name".</t>
  </si>
  <si>
    <t>The only valid Party Name Use Type is "Award Name". As the only valid Party Name Description for Learners is "Full", the Full name will be used for award certificate printing.</t>
  </si>
  <si>
    <t>A controlled list of values that identifies the format that a Study Guide is available in. For example, "AO guide", "ISBN", "URL".</t>
  </si>
  <si>
    <t>The Assessment start date and time for a Test Resource Booking for this LEARNER.</t>
  </si>
  <si>
    <t>The number of un-named Entries, Registrations or Onscreen Test QE BOOKINGSs requested by the CENTRE.</t>
  </si>
  <si>
    <t>The QE Learner Identifier data block allows AOs to specify any Learner Identifiers which may be relevant for a particular Qualification. This allows the AO to define which of those identifiers are mandatory. An AO could therefore use this data block to ask for a ULN and UCI for a particular qualification, but might set the Learner_Id_Mandatory_Flag to Y for the UCI and exclude the flag altogether for the ULN (or set it to N if provided). 
Note that ULN will never be set as a mandatory identifier unless it becomes universally available at some point in the future. However, inclusion of ULN in the Learner Identifier data block against a Scheme should be interpreted by MIS as a requirement to provide the ULN for relevant learners. ie learners who may attract state funding related to the qualification. If the ULN is not provided with, or in advance of, an order for a QE within that Scheme, Awarding Organisations will provide an appropriate feedback message.
Learner Identifiers which are neither relevant or mandatory may not be included in the data block at all, but as stated in various places in the specification, centres may provide all the learner identifiers which they have available on first submission of a learner's information. Awarding Organisations may discard those which are not relevant for any of their qualifications or may choose to retain them as they could provide useful additional learner identity information.</t>
  </si>
  <si>
    <t>Party Identifier Name</t>
  </si>
  <si>
    <t>QE_Objctv_Stmnt_Eff_Date</t>
  </si>
  <si>
    <t>QE_Objctv_Stmnt_Hierarchy_Eff_Date</t>
  </si>
  <si>
    <t>A controlled list of values that identifies the method of Assessment. For example, "Short Answer", "Multiple Choice", "Practical", "Portfolio", "Project", "Coursework", "Controlled Assessment".</t>
  </si>
  <si>
    <t>The date from which the Party Relationship Contact ceases to be effective.</t>
  </si>
  <si>
    <t>The date from which the Party Relationship Contact is effective.</t>
  </si>
  <si>
    <t>The relationship of the contact to the Party_Id_2nd.</t>
  </si>
  <si>
    <t>A value that denotes and uniquely identifies the PARTY.</t>
  </si>
  <si>
    <t>A controlled list of values that identifies the status of a QE OUTCOME. For example, "Issued", "Pending", "Withheld by Awarding Organisation", "Missing".</t>
  </si>
  <si>
    <t>VARCHAR(32)</t>
  </si>
  <si>
    <t>VARCHAR(60)</t>
  </si>
  <si>
    <t xml:space="preserve">A value that uniquely identifies the QUALIFICATION ELEMENT within an AWARDING ORGANISATION and indicates the child within the CONTRIBUTING QE OUTCOME relationship.
In theory this could be the Id for an Award, Learning Unit or Assessable but in practice it will only be populated with the QE Id for the Learning Unit. 
The Contributing Outcome data block within the Results message will show which Learning Units have contributed to the outcome for an Award, but it will not show which Assessables have contributed to each Learning Unit. Outcomes for Assessables will be included in the Outcome data block and their relationship to Learning Units will be provided through the pathway information in the Product Catalogue. </t>
  </si>
  <si>
    <t>Age Ranges are valid only for qualification element type of Scheme.</t>
  </si>
  <si>
    <t>Date_Of_Birth</t>
  </si>
  <si>
    <t>Alias</t>
  </si>
  <si>
    <t/>
  </si>
  <si>
    <t>Locator_DS \ Locator</t>
  </si>
  <si>
    <t>PartyRelationshipRole_DS \ PartyRelationshipRole</t>
  </si>
  <si>
    <t>Locator_DS \ Locator \ EmailAddress</t>
  </si>
  <si>
    <t>Locator_DS \ Locator \ PostalAddress</t>
  </si>
  <si>
    <t>Locator_DS \ Locator \ URL</t>
  </si>
  <si>
    <t>Locator_DS \ Locator \ PostalAddress \ AddressLine</t>
  </si>
  <si>
    <t>Locator_DS \ Locator \ Locator_ID</t>
  </si>
  <si>
    <t>Locator_DS \ Locator \ PostalAddress \ AddressLine \ AddressLine_ID</t>
  </si>
  <si>
    <t>QualificationElement_DS \ QualificationElement \ AwardingOrganisation_ID</t>
  </si>
  <si>
    <t>QualificationElement_DS \ QualificationElement \ QualificationElement_CN \ QualificationElement_ID</t>
  </si>
  <si>
    <t>PartyRelationshipRole_DS \ PartyRelationshipRole \ PartyRelationshipRole_ID</t>
  </si>
  <si>
    <t>ContributingQEOutcome_DS \ ContributingQEOutcome \ Learner_ID</t>
  </si>
  <si>
    <t>ContributingQEOutcome_DS \ ContributingQEOutcome \ QEOutcome_CN</t>
  </si>
  <si>
    <t>Schema Path</t>
  </si>
  <si>
    <t>Schema Attribute</t>
  </si>
  <si>
    <t>Party_DS \ Party</t>
  </si>
  <si>
    <t>PartyRelationship_DS \ PartyRelationship</t>
  </si>
  <si>
    <t>PartyRelationshipContact_DS \ PartyRelationshipContact</t>
  </si>
  <si>
    <t>PartyRelationshipName_DS \ PartyRelationshipName</t>
  </si>
  <si>
    <t>QEBooking_DS \ QEBooking</t>
  </si>
  <si>
    <t>QELearnerBooking_DS \ QELearnerBooking</t>
  </si>
  <si>
    <t>QEObjectiveStatement_DS \ QEObjectiveStatementHierarchy</t>
  </si>
  <si>
    <t>QualificationElement_DS \ QERelationship</t>
  </si>
  <si>
    <t>QualificationElementFramework_DS \ QualElementFramework</t>
  </si>
  <si>
    <t>ContributingQEOutcome_DS \ ContributingQEOutcome \ QEOutcome_CN \ QualificationElementOutcome_ID</t>
  </si>
  <si>
    <t>Party_DS \ Party \ Party_ID</t>
  </si>
  <si>
    <t>PartyName_DS \ PartyName \ Party_ID</t>
  </si>
  <si>
    <t>PartyName_DS \ PartyName \ PartyName_CN \ PartyName_ID</t>
  </si>
  <si>
    <t>PartyName_DS \ PartyName \ PartyName_CN</t>
  </si>
  <si>
    <t>PartyRelationship_DS \ PartyRelationship \ PartyRelationship_ID</t>
  </si>
  <si>
    <t>PartyRelationshipContact_DS \ PartyRelationshipContact \ PartyRelationshipContact_ID</t>
  </si>
  <si>
    <t>PartyRelationshipName_DS \ PartyRelationshipName \ PartyRelationshipName_ID</t>
  </si>
  <si>
    <t>QEAvailability_DS \ QEAvailability \ AwardingOrganisation_ID</t>
  </si>
  <si>
    <t>QEAvailability_DS \ QEAvailability \ QEAvailability_CN \ QEAvailability_ID</t>
  </si>
  <si>
    <t>QEAvailability_DS \ QEAvailability \ QEAvailability_CN</t>
  </si>
  <si>
    <t>QEAvailabilityGradeBoundary_DS \ QEAvailabilityMaximumMark \ AwardingOrganisation_ID</t>
  </si>
  <si>
    <t>QEAvailabilityGradeBoundary_DS \ QEAvailabilityMaximumMark \ QEAvailability \ QEAvailability_ID</t>
  </si>
  <si>
    <t>QEAvailabilityGradeBoundary_DS \ QEAvailabilityMaximumMark \ QEAvailability \ QEAvailabilityMaximumMark_CN \ QEAvailabilityMaximumMark_ID</t>
  </si>
  <si>
    <t>QEAvailabilityGradeBoundary_DS \ QEAvailabilityMaximumMark \ QEAvailability \ QEAvailabilityMaximumMark_CN</t>
  </si>
  <si>
    <t>QEBooking_DS \ QEBooking \ QEBooking_ID</t>
  </si>
  <si>
    <t>QEGradeSet_DS \ QEGradeSet \ QualificationElement_ID</t>
  </si>
  <si>
    <t>QEGradeSet_DS \ QEGradeSet \ QEGradeSet_CN \ QEGradeSet_ID</t>
  </si>
  <si>
    <t>QEGradeSet_DS \ QEGradeSet \ QEGradeSet_CN</t>
  </si>
  <si>
    <t>QELearnerBooking_DS \ QELearnerBooking \ QELearnerBooking_ID</t>
  </si>
  <si>
    <t>QELearnerIdentifier_DS \ QELearnerIdentifier \ QualificationElement_ID</t>
  </si>
  <si>
    <t>QELearnerIdentifier_DS \ QELearnerIdentifier \ QELearnerIdentifier_CN \ QELearnerIdentifier_ID</t>
  </si>
  <si>
    <t>QELearnerIdentifier_DS \ QELearnerIdentifier \ QELearnerIdentifier_CN</t>
  </si>
  <si>
    <t>QELearningHours_DS \ QELearningHours \ AwardingOrganisation_ID</t>
  </si>
  <si>
    <t>QELearningHours_DS \ QELearningHours \ QualificationElement \ QualificationElement_ID</t>
  </si>
  <si>
    <t>QELearningHours_DS \ QELearningHours \ QualificationElement \ QELearningHours_CN \ QELearningHours_ID</t>
  </si>
  <si>
    <t>QELearningHours_DS \ QELearningHours \ QualificationElement \ QELearningHours_CN</t>
  </si>
  <si>
    <t>QEObjectiveStatement_DS \ QEObjectiveStatement \ QualificationElement_ID</t>
  </si>
  <si>
    <t>QEObjectiveStatement_DS \ QEObjectiveStatement \ QEObjectiveStatement_CN \ QEObjectiveStatement_ID</t>
  </si>
  <si>
    <t>QEObjectiveStatement_DS \ QEObjectiveStatement \ QEObjectiveStatement_CN</t>
  </si>
  <si>
    <t>QEObjectiveStatement_DS \ QEObjectiveStatementHierarchy \ QEObjectiveStatementHierarchy_ID</t>
  </si>
  <si>
    <t>QEOutcome_DS \ QEOutcome \ PartyRelationship_ID</t>
  </si>
  <si>
    <t>QEOutcome_DS \ QEOutcome \ QEOutcome_CN \ QualificationElementOutcome_ID</t>
  </si>
  <si>
    <t>QEOutcome_DS \ QEOutcome \ QEOutcome_CN</t>
  </si>
  <si>
    <t>QEPreference_DS \ QEPreference \ QualificationElement_ID</t>
  </si>
  <si>
    <t>QEPreference_DS \ QEPreference \ QEPreference_CN \ QEPreference_ID</t>
  </si>
  <si>
    <t>QEPreference_DS \ QEPreference \ QEPreference_CN</t>
  </si>
  <si>
    <t>QualificationCategory_DS \ QualificationCategory \ QualificationCategory_CN \ QualificationCategory_ID</t>
  </si>
  <si>
    <t xml:space="preserve">QualificationCategory_DS \ QualificationCategory \ QualificationCategory_CN \ QEQualificationCategory \ </t>
  </si>
  <si>
    <t>QualificationElement_DS \ QERelationship \ QERelationship_ID</t>
  </si>
  <si>
    <t>QESubjectClassification_DS \ QESubjectClassification \ AwardingOrganisation_ID</t>
  </si>
  <si>
    <t>QESubjectClassification_DS \ QESubjectClassification \ QualificationElement \ QualificationElement_ID</t>
  </si>
  <si>
    <t>QEAvailabilityGradeBoundary_DS \ QEAvailabilityMaximumMark \ QEAvailability \ QEAvailabilityMaximumMark_CN \ QEAMaxMarkGradeBoundary \ QEAMaxMarkGradeBoundary_ID</t>
  </si>
  <si>
    <t>QEAvailabilityGradeBoundary_DS \ QEAvailabilityMaximumMark \ QEAvailability \ QEAvailabilityMaximumMark_CN \ QEAMaxMarkGradeBoundary</t>
  </si>
  <si>
    <t>QualificationElementFramework_DS \ QualElementFramework \ QEFramework_ID</t>
  </si>
  <si>
    <t>QualificationElement_DS \ QualificationElement \ QualificationElement_CN</t>
  </si>
  <si>
    <t>QualificationElementAgeRange_DS \ QualificationElementAgeRange \ AwardingOrganisation_ID</t>
  </si>
  <si>
    <t>Party_DS \ Party \ Person</t>
  </si>
  <si>
    <t>PartyName_DS \ PartyName \ PartyName_CN \ PartyNameComponent \ PartyNameComponent_ID</t>
  </si>
  <si>
    <t>PartyName_DS \ PartyName \ PartyName_CN \ PartyNameComponent</t>
  </si>
  <si>
    <t>PartyRelationshipRole_DS \ PartyRelationshipRole \ Learner</t>
  </si>
  <si>
    <t>QualificationElement_DS \ QualificationElement \ QualificationElement_CN \ Assessable</t>
  </si>
  <si>
    <t>QualificationElement_DS \ QualificationElement \ QualificationElement_CN \ Award</t>
  </si>
  <si>
    <t>QualificationElement_DS \ QualificationElement \ QualificationElement_CN \ Scheme</t>
  </si>
  <si>
    <t>QualificationElement_DS \ QualificationElement \ QualificationElement_CN \ LearningUnit</t>
  </si>
  <si>
    <t>QualificationElement_DS \ QualificationElement \ QualificationElement_CN \ Pathway</t>
  </si>
  <si>
    <t>QualificationElementAgeRange_DS \ QualificationElementAgeRange \ QualificationElement \ QualificationElement_ID</t>
  </si>
  <si>
    <t>QualificationElementAgeRange_DS \ QualificationElementAgeRange \ QualificationElement \ QualificationElementAgeRange_CN \ AgeRange_ID</t>
  </si>
  <si>
    <t>QualificationElementAgeRange_DS \ QualificationElementAgeRange \ QualificationElement \ QualificationElementAgeRange_CN</t>
  </si>
  <si>
    <t>QEAvailability_DS \ QEAvailability \ QEAvailability_CN \ QEAvailabilityKeyEvent \ QEAvailabilityKeyEvent_ID</t>
  </si>
  <si>
    <t>QEAvailability_DS \ QEAvailability \ QEAvailability_CN \ QEAvailabilityKeyEvent</t>
  </si>
  <si>
    <t>QEAvailability_DS \ QEAvailability \ QEAvailability_CN \ QEAvailabilityKeyEvent \  QEAvailabilityKeyEventFee \ QEAvailabilityKeyEventFee_ID</t>
  </si>
  <si>
    <t>QEAvailability_DS \ QEAvailability \ QEAvailability_CN \ QEAvailabilityKeyEvent \  QEAvailabilityKeyEventFee</t>
  </si>
  <si>
    <t>QESubjectClassification_DS \ QESubjectClassification \ QualificationElement \ QESubjectClassification_CN \ SubjectClassification_ID</t>
  </si>
  <si>
    <t>QESubjectClassification_DS \ QESubjectClassification \ QualificationElement \ QESubjectClassification_CN</t>
  </si>
  <si>
    <t>A2CRefData \ Controlled_Lists \ AddressLineType</t>
  </si>
  <si>
    <t>A2CRefData \ Controlled_Lists \ AgeRangeType</t>
  </si>
  <si>
    <t>A2CRefData \ Controlled_Lists \ AOPreferenceQualifier</t>
  </si>
  <si>
    <t>A2CRefData \ Controlled_Lists \ AssessmentMediumType</t>
  </si>
  <si>
    <t>A2CRefData \ Controlled_Lists \ AssessmentMethodType</t>
  </si>
  <si>
    <t>A2CRefData \ Controlled_Lists \ AwardLevelType</t>
  </si>
  <si>
    <t>A2CRefData \ Controlled_Lists \ AwardType</t>
  </si>
  <si>
    <t>A2CRefData \ Controlled_Lists \ CentreAuthDeclStatusType</t>
  </si>
  <si>
    <t>A2CRefData \ Controlled_Lists \ CourseLengthType</t>
  </si>
  <si>
    <t>A2CRefData \ Controlled_Lists \ CurrencyType</t>
  </si>
  <si>
    <t>A2CRefData \ Controlled_Lists \ DigitalImageFileType</t>
  </si>
  <si>
    <t>A2CRefData \ Controlled_Lists \ GenderType</t>
  </si>
  <si>
    <t>A2CRefData \ Controlled_Lists \ LanguageType</t>
  </si>
  <si>
    <t>A2CRefData \ Controlled_Lists \ LearningUnitLevelType</t>
  </si>
  <si>
    <t>A2CRefData \ Controlled_Lists \ LegalSexType</t>
  </si>
  <si>
    <t>A2CRefData \ Controlled_Lists \ LocatorIdentifierType</t>
  </si>
  <si>
    <t>A2CRefData \ Controlled_Lists \ LocatorType</t>
  </si>
  <si>
    <t>A2CRefData \ Controlled_Lists \ PartyContactUseType</t>
  </si>
  <si>
    <t>A2CRefData \ Controlled_Lists \ PartyNameDescription</t>
  </si>
  <si>
    <t>A2CRefData \ Controlled_Lists \ PartyNameUseType</t>
  </si>
  <si>
    <t>A2CRefData \ Controlled_Lists \ PartyRoleType</t>
  </si>
  <si>
    <t>A2CRefData \ Controlled_Lists \ PartyRRReferenceType</t>
  </si>
  <si>
    <t>A2CRefData \ Controlled_Lists \ PartyType</t>
  </si>
  <si>
    <t>A2CRefData \ Controlled_Lists \ PostalAddressType</t>
  </si>
  <si>
    <t>A2CRefData \ Controlled_Lists \ PrivateLearnerType</t>
  </si>
  <si>
    <t>A2CRefData \ Controlled_Lists \ QEBookingType</t>
  </si>
  <si>
    <t>A2CRefData \ Controlled_Lists \ QEDeliveryModelType</t>
  </si>
  <si>
    <t>A2CRefData \ Controlled_Lists \ QEEvidenceRequirementType</t>
  </si>
  <si>
    <t>A2CRefData \ Controlled_Lists \ QEFeeCategoryType</t>
  </si>
  <si>
    <t>A2CRefData \ Controlled_Lists \ QEGeogZone</t>
  </si>
  <si>
    <t>A2CRefData \ Controlled_Lists \ QELearningHoursType</t>
  </si>
  <si>
    <t>A2CRefData \ Controlled_Lists \ QEOutcomeCategoryType</t>
  </si>
  <si>
    <t>A2CRefData \ Controlled_Lists \ QEModerationType</t>
  </si>
  <si>
    <t>A2CRefData \ Controlled_Lists \ QEOutcomeQualifierType</t>
  </si>
  <si>
    <t>A2CRefData \ Controlled_Lists \ QEOutcomeStatusType</t>
  </si>
  <si>
    <t>A2CRefData \ Controlled_Lists \ QEPreferenceQualifier</t>
  </si>
  <si>
    <t>A2CRefData \ Controlled_Lists \ QEOutcomeAmndmntReasonType</t>
  </si>
  <si>
    <t>A2CRefData \ Controlled_Lists \ QEOutcomeValueType</t>
  </si>
  <si>
    <t>A2CRefData \ Controlled_Lists \ QEPerformanceTableType</t>
  </si>
  <si>
    <t>A2CRefData \ Controlled_Lists \ QERelationshipRuleType</t>
  </si>
  <si>
    <t>A2CRefData \ Controlled_Lists \ QERelationshipType</t>
  </si>
  <si>
    <t>A2CRefData \ Controlled_Lists \ QualCategoryName</t>
  </si>
  <si>
    <t>A2CRefData \ Controlled_Lists \ QualificationElementType</t>
  </si>
  <si>
    <t>A2CRefData \ Controlled_Lists \ QualFrmwrkLevelTierType</t>
  </si>
  <si>
    <t>A2CRefData \ Controlled_Lists \ QualificationFrameworkType</t>
  </si>
  <si>
    <t>A2CRefData \ Controlled_Lists \ StudyGuideAvailableType</t>
  </si>
  <si>
    <t>A2CRefData \ Controlled_Lists \ StudyGuideReferenceType</t>
  </si>
  <si>
    <t>A2CRefData \ Controlled_Lists \ SubjectClasLevelType</t>
  </si>
  <si>
    <t>A2CRefData \ Controlled_Lists \ TierLevelType</t>
  </si>
  <si>
    <t>A2CRefData \ Controlled_Lists \ TRBMode</t>
  </si>
  <si>
    <t>A2CRefData \ Harmonised_Lists \ KeyEventName</t>
  </si>
  <si>
    <t>QE Availability Label</t>
  </si>
  <si>
    <t>A harmonised list of values for QE AVAILABILITY LABELs.</t>
  </si>
  <si>
    <t>A2CRefData \ Harmonised_Lists \ QEAvailabilityLabel</t>
  </si>
  <si>
    <t>A2CRefData \ Grades \ GradeSet</t>
  </si>
  <si>
    <t>A2CRefData \ Grades \ Grade</t>
  </si>
  <si>
    <t>A2CRefData \ Grades \ GradeSetGrade</t>
  </si>
  <si>
    <t>A2CRefData \ Other \ AOPreference</t>
  </si>
  <si>
    <t>VARCHAR(6)</t>
  </si>
  <si>
    <t>Country_Code</t>
  </si>
  <si>
    <t>Country Code</t>
  </si>
  <si>
    <t>This is a reference only attribute and does not appear in the XSD. The Country Type List is used for National_Identity_Country_Code.</t>
  </si>
  <si>
    <t>Country_Name</t>
  </si>
  <si>
    <t>Country Name</t>
  </si>
  <si>
    <t>Country names corresponding to the COUNTRY CODEs in the COUNTRY_TYPE controlled list.</t>
  </si>
  <si>
    <t>A2CRefData \ Other \ QualificationCategory</t>
  </si>
  <si>
    <t>A2CRefData \ Other \ QualificationFramework</t>
  </si>
  <si>
    <t>A2CRefData \ ControlledLists \ QELearnerIdentifierQualifier</t>
  </si>
  <si>
    <t>Schema</t>
  </si>
  <si>
    <t>A2C</t>
  </si>
  <si>
    <t>Grades</t>
  </si>
  <si>
    <t>Controlled Lists</t>
  </si>
  <si>
    <t>Harmonised Lists</t>
  </si>
  <si>
    <t>Other</t>
  </si>
  <si>
    <t>Order</t>
  </si>
  <si>
    <t>The GRADE_NAME to which the PERFORMANCE_POINTS applies.</t>
  </si>
  <si>
    <t>The GRADE_NAME to which the GRADE_BOUNDARY_LOWER_LIMIT applies.</t>
  </si>
  <si>
    <t>Identifies the type of role that a PARTY is fulfilling. In this case the PARTY ROLE TYPE responsible for deciding the time of the assessment delivery.</t>
  </si>
  <si>
    <t>Where the QE has a specific timetable slot ie there is no flexibility on timing other than that allowed for timetable clashes, this attribute will be populated with "Awarding Organisation". If the Centre can decide when to conduct the assessment this attribute will be populated with "Centre"; where the Key Event “Awarding Organisation Scheduled Assessment” is also populated this defines the window during which the centre scheduled assessment can take place.
The value “Centre” will therefore be used in cases where:
a) a longer (multiple day) assessment window applies and the centre may schedule at any time within the window. This applies for assessments like Speaking Tests, where it is not possible for all assessments to be conducted concurrently.
b) the assessment window is a standard AM or PM session but there are multiple assessments to be taken by the same group of candidates scheduled in the same session. In this case centres may choose the order of assessments and allow a short, supervised break between papers as defined in the "JCQ Instructions for conducting examinations".
Note however, that this is not a Required attribute, so some awarding organisations will not be populating it.</t>
  </si>
  <si>
    <t xml:space="preserve">The Fee_Amount attribute should be populated wherever the QE Availability Key Event Fee entity is used. Exceptions are where:
a) Fee information is not being provided by an Awarding Organisation
b) partial product catalogue information has been published in advance of availability of final fees.
A fee amount of zero is allowed and indicates that the service is available free of charge, for example non-chargeable reviews/appeals or where a QE is not chargeable (eg QE Awards in GQ Modular Specifications) . </t>
  </si>
  <si>
    <t>QE Geog Zone Type</t>
  </si>
  <si>
    <t>QE_Geog_Zone_Type</t>
  </si>
  <si>
    <t>AO Preference Qualifier Type</t>
  </si>
  <si>
    <t>AO_Preference_Qualifier_Type</t>
  </si>
  <si>
    <t>QE Learner Identifier Qualifier Type</t>
  </si>
  <si>
    <t>QE_Learner_Identifier_Qualifier_Type</t>
  </si>
  <si>
    <t>QE Preference Qualifier Type</t>
  </si>
  <si>
    <t>Qualification Element Preference Qualifier Type</t>
  </si>
  <si>
    <t>Qualification Element Learner Identifier Qualifier Type</t>
  </si>
  <si>
    <t>Qualification Element Geographical Zone Type</t>
  </si>
  <si>
    <t>Awarding Organisation Preference Qualifier Type</t>
  </si>
  <si>
    <t>QE_Preference_Qualifier_Type</t>
  </si>
  <si>
    <t>TRB Mode Type</t>
  </si>
  <si>
    <t>Test Resource Booking Test Mode Type</t>
  </si>
  <si>
    <t>TRB_Mode_Type</t>
  </si>
  <si>
    <t>Free text to describe available pathways. This is designed as a simple summary for centre staff and should match the Ofqual register field "optional routes to complete qualification (pathways)". The definitive rules are encoded as Pathway elements.</t>
  </si>
  <si>
    <t>The guidance provided to AOs in the Portal is: "This is an optional field and if the qualification is unitised you can provide information to indicate the different pathways to achieve the qualification. This allows you to describe which combination of units are included in any particular pathway, and how a learner can achieve the qualification (e.g. In Pathway 1 - all mandatory units and 3 optional units; or in Pathway 2 - 3 units from group A and 5 units from group B with a total credit value equal to or exceeding 25 etc.)".
This text is to give a brief overview to centre staff. The detail of the pathways is encoded in the QE structure.
It may also be used to list any conditions for entry such as previous qualifications.</t>
  </si>
  <si>
    <t>Party_Name_Type</t>
  </si>
  <si>
    <t>Party Name Type</t>
  </si>
  <si>
    <t>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t>
  </si>
  <si>
    <t>Qual Category Type</t>
  </si>
  <si>
    <t>Qualification Category Type</t>
  </si>
  <si>
    <t>Qual_Category_Type</t>
  </si>
  <si>
    <t>Country</t>
  </si>
  <si>
    <t>A controlled list of values that identifies the various Learning Stages used by a QUAL PERFORMANCE TABLEs. Values include "Key Stage 4", "Post 16".</t>
  </si>
  <si>
    <t>R/0006</t>
  </si>
  <si>
    <t>R/0007</t>
  </si>
  <si>
    <t>R/0420</t>
  </si>
  <si>
    <t>is the line type of</t>
  </si>
  <si>
    <t>is the Qualification Category Type in</t>
  </si>
  <si>
    <t>R/0773</t>
  </si>
  <si>
    <t>is key event in</t>
  </si>
  <si>
    <t>R/0774</t>
  </si>
  <si>
    <t>R/1212</t>
  </si>
  <si>
    <t>R/1246</t>
  </si>
  <si>
    <t>Used to sort the attributes in a natural order</t>
  </si>
  <si>
    <t>Required attributes must be populated for every transaction type which uses that Entity.</t>
  </si>
  <si>
    <t>Data Model Attribute Defintion</t>
  </si>
  <si>
    <t>Populated where the schema uses the parent attribute name</t>
  </si>
  <si>
    <t>R</t>
  </si>
  <si>
    <t>S</t>
  </si>
  <si>
    <t>T</t>
  </si>
  <si>
    <t>The path in the schema</t>
  </si>
  <si>
    <t>The name of the attribute in the schema (either the attribute name or alias)</t>
  </si>
  <si>
    <t>QEQualificationCategory_DS \ QEQualificationCategory \ QEQualificationCategory_CN \ QualificationCategory_ID</t>
  </si>
  <si>
    <t>Name of parent attribute where applicable</t>
  </si>
  <si>
    <t xml:space="preserve">This Appendix provides a single source for the detail relating to the logical data model, while Section 10 explains the data architecture and section 11 explains the schema design. Appendix 4 provides the data model diagrams. The schema (xsd) is independent of the specification and is published separately. 
See below for detail on contents of this workbook.  
Throughout this workbook, cells with yellow/orange fill indicate that contents have been changed since the previous spec. Where the key value (eg attribute name on the Attributes tab) is orange the entire row is a change. Changes to calculated fields (eg attribute data on the "Entity &amp; Attribute Detail" tab) are not tracked.
</t>
  </si>
  <si>
    <t>A controlled list of values that identifies the sex of a person as recognised in law (i.e. on birth certificate or in a gender recognition certificate). Values are "Male", "Female" and "Not Applicable", "Not Known".</t>
  </si>
  <si>
    <t>AOs should use the same fee period titles as used in their published Fees Lists.
There is currently no harmonised list for Fee Period Title due to variance in terminology across awarding organisations. Awarding organisations will seek to rectify this over time and for initial implementation, have committed to using a consistent Fee Period Title of ‘On Time Entry’, for what might be described as the standard on-time entry fee. For General Qualifications this is the fee payable if entries are successfully processed by the JCQCIC published entry closing date. The awarding organisations’ decision to align on the use of ‘On Time Entry’ covers A2C data only and centres should be aware that awarding organisation documentation and websites may use alternative descriptions for this fee period.</t>
  </si>
  <si>
    <t>A controlled list of values that identifies a PERSON's private sense of, and subjective experience of, their own gender. Values are "Man", "Woman", "Other", "Not Known". Gender may be different from the PERSON's LEGAL SEX (for which values are "Male", "Female", "Not Applicable", "Not Known") or BIOLOGICAL SEX.</t>
  </si>
  <si>
    <t>Learner Identifiers are explicitly specified at Scheme level; all lower level QEs in the hierarchy inherit the same identifiers.</t>
  </si>
  <si>
    <t>A reference specific to the relationship between these two Parties and applies to the second PARTY in the relationship. This value is defined by the specific Party_RR_Reference_Type.</t>
  </si>
  <si>
    <t xml:space="preserve">The value of the identifier specified by Party_RR_Reference_Type.
For further guidance see the Business Rules against Party_RR_Reference_Type in the Party Relationship Role data block.
The Learner_Party_Id is provided by setting the Relationship_Reference attribute to the MIS assigned learner identifier, along with a Party_RR_Reference_Type of 'MIS Assigned Learner Identifier'.
If an incorrect identifier (other than the Learner_Party_Id, such as Driving Licence Number, National Identity Number, National Insurance Number, Passport Number, ULN) has been provided to an AO for a learner, it will be possible to use the Amend Learner Details transaction type to ‘blank out’ the incorrect Relationship_Reference value. Please see Section 11: Solutions Architecture, Heading 12.1 Rule R9 for further guidance on nullifying previously submitted values. This is allowed for the values listed above because it may not be possible to provide the corrected value at the time the error is identified, due to delays in receiving these from external parties such as LRS and HMRC.
</t>
  </si>
  <si>
    <t>Date of birth is considered key personal details although it is not mandatory unless the Date_Of_Birth_Reqd_Flag is set to Yes in the product catalogue.
If a change to this value is required after it has been submitted to the Awarding Organisation, the Amend Learner Details transaction should be used to submit the corrected date of birth to the Awarding Organisation.</t>
  </si>
  <si>
    <t xml:space="preserve">Legal_Sex_Type is considered key personal details although it is not mandatory unless the Legal_Sex_Required_Flag is set to Yes in the product catalogue.
If a change to this value is required after it has been submitted to the Awarding Organisation, the Amend Learner Details transaction should be used to submit the corrected legal sex to the Awarding Organisation.
</t>
  </si>
  <si>
    <t xml:space="preserve">Learner email addresses are required by a limited number of Awarding Organisations and must not be provided where they are not required. 
Awarding Organisations that require this attribute will set the following QE Preference against any Qualification Elements for which an email address is required. This preference will be used where provision of email address is mandatory:
"Learner email address" with qualifier "Required".
Where provision of an email address is optional; ie the Awarding Organisation will store it and may use it if provided, but do not consider it mandatory, the following QE preference will be set against the appropriate Qualification Elements:
"Learner email address may be supplied".
Where a learner order is being placed for a Qualification Element which requires an email address and this has not been provided previously, the Amend Learner Details transaction should be used to provide this additional information to the Awarding Organisation. 
</t>
  </si>
  <si>
    <t>A digital image of the 2nd PARTY.</t>
  </si>
  <si>
    <t>URL Locator Identifier</t>
  </si>
  <si>
    <t>Information and Guidance</t>
  </si>
  <si>
    <t>A2CRefData \ Controlled_Lists \ PartyNameComponentType</t>
  </si>
  <si>
    <t>Preference Types</t>
  </si>
  <si>
    <t>A2CRefData \ Preference_Types \ QEPreferenceType</t>
  </si>
  <si>
    <t>A2CRefData \ Preference_Types \ AOPreferenceType</t>
  </si>
  <si>
    <t>A2CRefData \ Subject_Classification \ SubjectClassification</t>
  </si>
  <si>
    <t>A2CRefData \ Other \ Country</t>
  </si>
  <si>
    <t>Contains a hyperlink to the Awarding Organisation's specification for the scheme.
The hyperlink is the same as the specification on Ofqual's register.</t>
  </si>
  <si>
    <t>Used to provide a hyperlink to the Awarding Organisation's specification for the scheme.
The hyperlink is the same as the specification on Ofqual's register.</t>
  </si>
  <si>
    <t>Address_Line_Type_Descr</t>
  </si>
  <si>
    <t>Age_Range_Type_Descr</t>
  </si>
  <si>
    <t>AO_Preference_Qualifier_Type_Descr</t>
  </si>
  <si>
    <t>AO_Preference_Type_Descr</t>
  </si>
  <si>
    <t>Assessment_Medium_Type_Descr</t>
  </si>
  <si>
    <t>Assessment_Method_Type_Descr</t>
  </si>
  <si>
    <t>Award_Level_Type_Descr</t>
  </si>
  <si>
    <t>Award_Type_Descr</t>
  </si>
  <si>
    <t>Centre_Auth_Decl_Status_Type_Descr</t>
  </si>
  <si>
    <t>Course_Length_Type_Descr</t>
  </si>
  <si>
    <t>Currency_Type_Descr</t>
  </si>
  <si>
    <t>Digital_Image_File_Type_Descr</t>
  </si>
  <si>
    <t>Gender_Type_Descr</t>
  </si>
  <si>
    <t>Language_Type_Descr</t>
  </si>
  <si>
    <t>Learning_Unit_Level_Type_Descr</t>
  </si>
  <si>
    <t>Legal_Sex_Type_Descr</t>
  </si>
  <si>
    <t>Locator_Identifier_Type_Descr</t>
  </si>
  <si>
    <t>Locator_Type_Descr</t>
  </si>
  <si>
    <t>Party_Contact_Use_Type_Descr</t>
  </si>
  <si>
    <t>Party_Name_Component_Type_Descr</t>
  </si>
  <si>
    <t>Party_Name_Type_Descr</t>
  </si>
  <si>
    <t>Party_Name_Use_Type_Descr</t>
  </si>
  <si>
    <t>Party_Role_Type_Descr</t>
  </si>
  <si>
    <t>Party_RR_Reference_Type_Descr</t>
  </si>
  <si>
    <t>Party_Type_Descr</t>
  </si>
  <si>
    <t>Postal_Address_Type_Descr</t>
  </si>
  <si>
    <t>Private_Learner_Type_Descr</t>
  </si>
  <si>
    <t>QE_Booking_Type_Descr</t>
  </si>
  <si>
    <t>QE_Delivery_Model_Type_Descr</t>
  </si>
  <si>
    <t>QE_Evidence_Requirement_Type_Descr</t>
  </si>
  <si>
    <t>QE_Fee_Category_Type_Descr</t>
  </si>
  <si>
    <t>QE_Geog_Zone_Type_Descr</t>
  </si>
  <si>
    <t>QE_Learner_Identifier_Qualifier_Type_Descr</t>
  </si>
  <si>
    <t>QE_Learning_Hours_Type_Descr</t>
  </si>
  <si>
    <t>QE_Moderation_Type_Descr</t>
  </si>
  <si>
    <t>QE_Outcome_Amndmnt_Reason_Type_Descr</t>
  </si>
  <si>
    <t>QE_Outcome_Category_Type_Descr</t>
  </si>
  <si>
    <t>QE_Outcome_Qualifier_Type_Descr</t>
  </si>
  <si>
    <t>QE_Outcome_Status_Type_Descr</t>
  </si>
  <si>
    <t>QE_Outcome_Value_Type_Descr</t>
  </si>
  <si>
    <t>QE_Performance_Table_Type_Descr</t>
  </si>
  <si>
    <t>QE_Preference_Qualifier_Type_Descr</t>
  </si>
  <si>
    <t>QE_Preference_Type_Descr</t>
  </si>
  <si>
    <t>QE_Relationship_Rule_Type_Descr</t>
  </si>
  <si>
    <t>QE_Relationship_Type_Descr</t>
  </si>
  <si>
    <t>Qual_Category_Type_Descr</t>
  </si>
  <si>
    <t>Qual_Frmwrk_Level_Tier_Type_Descr</t>
  </si>
  <si>
    <t>Qualification_Element_Type_Descr</t>
  </si>
  <si>
    <t>Qualification_Framework_Type_Descr</t>
  </si>
  <si>
    <t>Study_Guide_Available_Type_Descr</t>
  </si>
  <si>
    <t>Study_Guide_Reference_Type_Descr</t>
  </si>
  <si>
    <t>Subject_Clas_Level_Type_Descr</t>
  </si>
  <si>
    <t>Subject_Classification_Type_Descr</t>
  </si>
  <si>
    <t>Tier_Level_Type_Descr</t>
  </si>
  <si>
    <t>TRB_Mode_Type_Descr</t>
  </si>
  <si>
    <t>Key_Event_Name_Descr</t>
  </si>
  <si>
    <t>QE_Availability_Label_Descr</t>
  </si>
  <si>
    <t>Address Line Type Description</t>
  </si>
  <si>
    <t>Age Range Type Description</t>
  </si>
  <si>
    <t>Assessment Medium Type Description</t>
  </si>
  <si>
    <t>Assessment Method Type Description</t>
  </si>
  <si>
    <t>Award Level Type Description</t>
  </si>
  <si>
    <t>Award Type Description</t>
  </si>
  <si>
    <t>Course Length Type Description</t>
  </si>
  <si>
    <t>Currency Type Description</t>
  </si>
  <si>
    <t>Digital Image File Type Description</t>
  </si>
  <si>
    <t>Gender Type Description</t>
  </si>
  <si>
    <t>Language Type Description</t>
  </si>
  <si>
    <t>Learning Unit Level Type Description</t>
  </si>
  <si>
    <t>Legal Sex Type Description</t>
  </si>
  <si>
    <t>Locator Identifier Type Description</t>
  </si>
  <si>
    <t>Locator Type Description</t>
  </si>
  <si>
    <t>Party Contact Use Type Description</t>
  </si>
  <si>
    <t>Party Name Component Type Description</t>
  </si>
  <si>
    <t>Party Name Type Description</t>
  </si>
  <si>
    <t>Party Name Use Type Description</t>
  </si>
  <si>
    <t>Party Role Type Description</t>
  </si>
  <si>
    <t>Party Type Description</t>
  </si>
  <si>
    <t>Postal Address Type Description</t>
  </si>
  <si>
    <t>Private Learner Type Description</t>
  </si>
  <si>
    <t>QE Fee Category Type Description</t>
  </si>
  <si>
    <t>QE Relationship Rule Type Description</t>
  </si>
  <si>
    <t>Qualification Element Type Description</t>
  </si>
  <si>
    <t>Qualification Framework Type Description</t>
  </si>
  <si>
    <t>Study Guide Available Type Description</t>
  </si>
  <si>
    <t>Study Guide Reference Type Description</t>
  </si>
  <si>
    <t>Subject Classification Type Description</t>
  </si>
  <si>
    <t>Tier Level Type Description</t>
  </si>
  <si>
    <t>Key Event Name Description</t>
  </si>
  <si>
    <t>Description of ADDRESS_LINE_TYPE value.</t>
  </si>
  <si>
    <t>Description of AGE_RANGE_TYPE value.</t>
  </si>
  <si>
    <t>Description of AO_PREFERENCE_QUALIFIER_TYPE value.</t>
  </si>
  <si>
    <t>Description of AO_PREFERENCE_TYPE value.</t>
  </si>
  <si>
    <t>Description of ASSESSMENT_MEDIUM_TYPE value.</t>
  </si>
  <si>
    <t>Description of ASSESSMENT_METHOD_TYPE value.</t>
  </si>
  <si>
    <t>Description of AWARD_LEVEL_TYPE value.</t>
  </si>
  <si>
    <t>Description of CENTRE_AUTH_DECL_STATUS_TYPE value.</t>
  </si>
  <si>
    <t>Description of AWARD_TYPE value.</t>
  </si>
  <si>
    <t>Description of COURSE_LENGTH_TYPE value.</t>
  </si>
  <si>
    <t>Description of CURRENCY_TYPE value.</t>
  </si>
  <si>
    <t>Description of DIGITAL_IMAGE_FILE_TYPE value.</t>
  </si>
  <si>
    <t>Description of GENDER_TYPE value.</t>
  </si>
  <si>
    <t>Description of LANGUAGE_TYPE value.</t>
  </si>
  <si>
    <t>Description of LEARNING_UNIT_LEVEL_TYPE value.</t>
  </si>
  <si>
    <t>Description of LEGAL_SEX_TYPE value.</t>
  </si>
  <si>
    <t>Description of LOCATOR_IDENTIFIER_TYPE value.</t>
  </si>
  <si>
    <t>Description of LOCATOR_TYPE value.</t>
  </si>
  <si>
    <t>Description of PARTY_CONTACT_USE_TYPE value.</t>
  </si>
  <si>
    <t>Description of PARTY_NAME_COMPONENT_TYPE value.</t>
  </si>
  <si>
    <t>Description of PARTY_NAME_TYPE value.</t>
  </si>
  <si>
    <t>Description of PARTY_NAME_USE_TYPE value.</t>
  </si>
  <si>
    <t>Description of PARTY_ROLE_TYPE value.</t>
  </si>
  <si>
    <t>Description of PARTY_RR_REFERENCE_TYPE value.</t>
  </si>
  <si>
    <t>Description of PARTY_TYPE value.</t>
  </si>
  <si>
    <t>Description of POSTAL_ADDRESS_TYPE value.</t>
  </si>
  <si>
    <t>Description of PRIVATE_LEARNER_TYPE value.</t>
  </si>
  <si>
    <t>Description of QE_BOOKING_TYPE value.</t>
  </si>
  <si>
    <t>Description of QE_DELIVERY_MODEL_TYPE value.</t>
  </si>
  <si>
    <t>Description of QE_EVIDENCE_REQUIREMENT_TYPE value.</t>
  </si>
  <si>
    <t>Description of QE_FEE_CATEGORY_TYPE value.</t>
  </si>
  <si>
    <t>Description of QE_GEOG_ZONE_TYPE value.</t>
  </si>
  <si>
    <t>Description of QE_LEARNER_IDENTIFIER_QUALIFIER_TYPE value.</t>
  </si>
  <si>
    <t>Description of QE_LEARNING_HOURS_TYPE value.</t>
  </si>
  <si>
    <t>Description of QE_MODERATION_TYPE value.</t>
  </si>
  <si>
    <t>Description of QE_OUTCOME_AMNDMNT_REASON_TYPE value.</t>
  </si>
  <si>
    <t>Description of QE_OUTCOME_CATEGORY_TYPE value.</t>
  </si>
  <si>
    <t>Description of QE_OUTCOME_QUALIFIER_TYPE value.</t>
  </si>
  <si>
    <t>Description of QE_OUTCOME_STATUS_TYPE value.</t>
  </si>
  <si>
    <t>Description of QE_OUTCOME_VALUE_TYPE value.</t>
  </si>
  <si>
    <t>Description of QE_PERFORMANCE_TABLE_TYPE value.</t>
  </si>
  <si>
    <t>Description of QE_PREFERENCE_QUALIFIER_TYPE value.</t>
  </si>
  <si>
    <t>Description of QE_PREFERENCE_TYPE value.</t>
  </si>
  <si>
    <t>Description of QE_RELATIONSHIP_RULE_TYPE value.</t>
  </si>
  <si>
    <t>Description of QE_RELATIONSHIP_TYPE value.</t>
  </si>
  <si>
    <t>Description of QUAL_FRMWRK_LEVEL_TIER_TYPE value.</t>
  </si>
  <si>
    <t>Description of QUALIFICATION_ELEMENT_TYPE value.</t>
  </si>
  <si>
    <t>Description of QUALIFICATION_FRAMEWORK_TYPE value.</t>
  </si>
  <si>
    <t>Description of STUDY_GUIDE_AVAILABLE_TYPE value.</t>
  </si>
  <si>
    <t>Description of STUDY_GUIDE_REFERENCE_TYPE value.</t>
  </si>
  <si>
    <t>Description of SUBJECT_CLAS_LEVEL_TYPE value.</t>
  </si>
  <si>
    <t>Description of SUBJECT_CLASSIFICATION_TYPE value.</t>
  </si>
  <si>
    <t>Description of TIER_LEVEL_TYPE value.</t>
  </si>
  <si>
    <t>Description of TRB_MODE_TYPE value.</t>
  </si>
  <si>
    <t>Description of KEY_EVENT_NAME value.</t>
  </si>
  <si>
    <t>Description of QE_AVAILABILITY_LABEL value.</t>
  </si>
  <si>
    <t>Awarding Organisation Preference Qualifier Type Description</t>
  </si>
  <si>
    <t>Awarding Organisation Preference Type Description</t>
  </si>
  <si>
    <t>Centre Authentication Declaration Status Type Description</t>
  </si>
  <si>
    <t>Party Relationship Role Reference Type Description</t>
  </si>
  <si>
    <t>Qualification Element Availability Label Description</t>
  </si>
  <si>
    <t>Qualification Element Booking Type Description</t>
  </si>
  <si>
    <t>Qualification Element Delivery Model Type Description</t>
  </si>
  <si>
    <t>Qualification Element Evidence Requirement Type Description</t>
  </si>
  <si>
    <t>Qualification Element Geographical Zone Type Description</t>
  </si>
  <si>
    <t>Qualification Element Learner Identifier Qualifier Type Description</t>
  </si>
  <si>
    <t>Qualification Element Learning Hours Type Description</t>
  </si>
  <si>
    <t>Qualification Element Moderation Type Description</t>
  </si>
  <si>
    <t>Qualification Element Outcome Amendment Reason Type Description</t>
  </si>
  <si>
    <t>Qualification Element Outcome Category Type Description</t>
  </si>
  <si>
    <t>Qualification Element Outcome Qualifier Type Description</t>
  </si>
  <si>
    <t>Qualification Element Outcome Status Type Description</t>
  </si>
  <si>
    <t>Qualification Element Outcome Value Type Description</t>
  </si>
  <si>
    <t>Qualification Element Performance Table Type Description</t>
  </si>
  <si>
    <t>Qualification Element Preference Qualifier Type Description</t>
  </si>
  <si>
    <t>Qualification Element Preference Type Description</t>
  </si>
  <si>
    <t>Qualification Element Relationship Type Description</t>
  </si>
  <si>
    <t>Qualification Category Type Description</t>
  </si>
  <si>
    <t>Qualification Framework Level Tier Type Description</t>
  </si>
  <si>
    <t>Subject Classification Level Type Description</t>
  </si>
  <si>
    <t>Test Resource Booking Mode Type Description</t>
  </si>
  <si>
    <t>Test Resource Booking Mode Type</t>
  </si>
  <si>
    <t>QE_Outcome_Type_Descr</t>
  </si>
  <si>
    <t>Qualification Element Outcome Type Description</t>
  </si>
  <si>
    <t>Description of QE_OUTCOME_TYPE value.</t>
  </si>
  <si>
    <t>29 Request Product Catalogue (M)
01 Centre Set-up Notification (M)</t>
  </si>
  <si>
    <t>A2CRefData \ Controlled_Lists \ QEOutcomeType</t>
  </si>
  <si>
    <t>A2CRefData \ Controlled_Lists \ SubjectClassificationType</t>
  </si>
  <si>
    <t>A2CRefData \ Subject_Classification \ SubjectClasHierarchy</t>
  </si>
  <si>
    <t>A2CRefData \ Other \ QualPerformanceTable</t>
  </si>
  <si>
    <t>This is a combination of the previous two columns. It provides the definitive list of transactions for which each attribute is valid. This column allows you to filter those attributes which may be valid for an individual transaction.  For example using a Text Filter "Contains 22 -" will display those attributes that may be required for the Centre Assessed Outcome transaction. Note the comments regarding Mandatory and Optional under column P.</t>
  </si>
  <si>
    <t>This is based on the TDBUM (see Appendix 3) and simply lists all attributes for the datablocks referenced by the transaction. This column is calculated using a function. It is used in combination with the next column to populate column R. M is mandatory (the datablock is Primary or Mandatory for the transactions); O is optional. Note that M/O refer to the entire datablock - a particular attribute in a datablock marked as Optional may be mandatory for a particular context, and conversely for a datablock marked as Mandatory a particular attribute or even entity may not be required. This column could be hidden.</t>
  </si>
  <si>
    <t>Attribute is not used for these transactions despite the datablock being referenced. It is populated only for exceptions. This is used to populate column S, which is the transactions in column P minus those listed in column Q. This column could be hidden.</t>
  </si>
  <si>
    <t>This information must be provided where the QE Preference "Course start date required" is set.
A Course Start Date is required only for registrations.</t>
  </si>
  <si>
    <t>This information must be provided where the QE Preference "Expected Completion Date Required" is set.
An Expected Completion Date is required only for registrations.</t>
  </si>
  <si>
    <t>The AGE RANGE TYPEs for which a QUALIFICATION ELEMENT is accredited. For example "Pre 16", "16-18". The age is that of the learner when they commence studying the qualification.</t>
  </si>
  <si>
    <t>R/0775</t>
  </si>
  <si>
    <t>is the QE Fee Category Type in</t>
  </si>
  <si>
    <t>Qualification Reference</t>
  </si>
  <si>
    <t>Qualification Reference Type</t>
  </si>
  <si>
    <t>Grading Scale Type</t>
  </si>
  <si>
    <t>Grade Pass Type</t>
  </si>
  <si>
    <t>A Reference Number defined by a regulator or government department.</t>
  </si>
  <si>
    <t>This entity must be populated for regulated awards. The values used should match those published by the appropriate Regulator.
Unit Reference Numbers may be populated for  Assessables and Learning Units where these are allocated.</t>
  </si>
  <si>
    <t>A controlled list of values that identify the type of Qualification Reference. For example, Ofqual allocates Qualification Numbers for Awards and Unit Reference Numbers for units.</t>
  </si>
  <si>
    <t>Regulators and government departments are interested only in the pass grades</t>
  </si>
  <si>
    <t>This attribute must be populated for regulated awards. The values used should match those published by the appropriate Regulator.
Unit Reference Numbers may be populated for Assessables and Learning Units where these are allocated.</t>
  </si>
  <si>
    <t>NVARCHAR(30)</t>
  </si>
  <si>
    <t>Qualification_Reference_Type</t>
  </si>
  <si>
    <t>Grading_Scale_Type</t>
  </si>
  <si>
    <t>Grade_Pass_Type</t>
  </si>
  <si>
    <t>CHAR(4)</t>
  </si>
  <si>
    <t>Grade_Pass_Type_Descr</t>
  </si>
  <si>
    <t>Grade Pass Type Description</t>
  </si>
  <si>
    <t>Description of GRADE_PASS_TYPE value.</t>
  </si>
  <si>
    <t>Grading_Scale_Type_Descr</t>
  </si>
  <si>
    <t>Qualification Reference Type Description</t>
  </si>
  <si>
    <t>Grading Scale Type Description</t>
  </si>
  <si>
    <t>Description of QUALIFICATION_REFERENCE_TYPE value.</t>
  </si>
  <si>
    <t>Description of GRADING_SCALE_TYPE value.</t>
  </si>
  <si>
    <t>Qualification_Reference_Type_Descr</t>
  </si>
  <si>
    <t>Qualification_Reference_Administrator</t>
  </si>
  <si>
    <t>Qualification Reference Administrator</t>
  </si>
  <si>
    <t>The administrator of the QUALIFICATION_REFERENCE_TYPE. The administrator will be defined as a PARTY.</t>
  </si>
  <si>
    <t xml:space="preserve">The month and year the centre requested the claim. The day will default to the first day of the month. When MIS providers present this on screen or on reports this should be displayed as month in natural language and year eg June 2015. For GQ summer results the Award Date would be June in England, Wales and NI and August in Scotland.
 </t>
  </si>
  <si>
    <t>DATE YEAR TO MONTH</t>
  </si>
  <si>
    <t>See Assumption PCA4 in Section 05 Product Catalogue. Where changes to a Qualification Element (QE) are required, an update to the Static Product Catalogue will be provided. 
It is possible that such changes will include changes to the QE ID (Primary Key), but where this does not apply the existing record will be overwritten on the Centre's database and the effective version date will illustrate that a change has been applied.</t>
  </si>
  <si>
    <t>See Assumption PCA4 in Section 05 Product Catalogue. Where changes to an existing Qualification Element (QE) are required an update to the Static Product Catalogue will be provided. This will set the effective end date on the existing QE. 
Where a replacement QE retains the same QE ID (Primary Key) the effective version date will illustrate that a change has been applied.</t>
  </si>
  <si>
    <t>QE_Subject_Class_Eff_End_Date</t>
  </si>
  <si>
    <t>The date and time from which this version of the QUALIFICATION ELEMENT becomes effective.</t>
  </si>
  <si>
    <t>The date and time from which this QUALIFICATION ELEMENT version ceases to be effective.</t>
  </si>
  <si>
    <t>Private_Learner_Type must be null for QEs other than Award and Learning Unit and should be set to one of the 3 values for Award and Learning Unit.</t>
  </si>
  <si>
    <t>See the description against the attribute Private_Learner_Flag for clarification on Private Learners.
Where the stated value for this attribute is "Available with conditions", the detail of those conditions will be included in QE_Description at Learning Unit or Award level. 
Where the stated value for this attribute is "Available", the QE is available to private learners with no additional conditions imposed.
Where this attribute is not provided, or is populated with either “Unavailable” or a null value, the QE is not available to private learners.
Although the data model supports provision of this attribute against any qualification element subtype, in practice it will only be provided against the Award and Learning Unit subtypes.</t>
  </si>
  <si>
    <t>QE_Availability_Label is mandatory for Awards</t>
  </si>
  <si>
    <t>Qualification_Reference_Eff_Start_Date</t>
  </si>
  <si>
    <t>Qualification_Reference_Eff_End_Date</t>
  </si>
  <si>
    <t>Qualification Reference Effective End Date</t>
  </si>
  <si>
    <t>Qualification Reference Effective Start Date</t>
  </si>
  <si>
    <t>The date the Qualification Reference is effective to.</t>
  </si>
  <si>
    <t>The date the Qualification Reference is effective from.</t>
  </si>
  <si>
    <t>This is the date an Award (qualification) ceases to be accredited.</t>
  </si>
  <si>
    <t>Qualification_Reference</t>
  </si>
  <si>
    <t xml:space="preserve">For Ofqual this would be set to the Regulation_Start_Date. Default if no other date specified is the date component of QE_Effective_DateTime from the associated QE. </t>
  </si>
  <si>
    <t>For Ofqual this would be set to the Certification_End_Date.</t>
  </si>
  <si>
    <t>The certification end date may be later than any individual regulator's certification end date</t>
  </si>
  <si>
    <t>The certification end date may be earlier than any individual regulator's regulation start date</t>
  </si>
  <si>
    <t>The operational end date may be later than any individual regulator's operational end date</t>
  </si>
  <si>
    <t>The operational end date may be earlier than any individual regulator's operational start date</t>
  </si>
  <si>
    <t>Exam Qualification Type</t>
  </si>
  <si>
    <t>This entity would probably be removed if EDI did not need to be supported</t>
  </si>
  <si>
    <t>Exam_Qualification_Type</t>
  </si>
  <si>
    <t>Exam_Qualification_Type_Descr</t>
  </si>
  <si>
    <t>Exam Qualification Type Description</t>
  </si>
  <si>
    <t>Description of Exam_Qualification_Type value.</t>
  </si>
  <si>
    <t>is the Exam Qualification Code in</t>
  </si>
  <si>
    <t>Grade_Set_Sequence_Order</t>
  </si>
  <si>
    <t>A sequence number used to determine the order of GRADE_SETs within each administrator.</t>
  </si>
  <si>
    <t>This scheme level attribute must be set to Y where all the assessments available within the scheme are series based. If any or all of the assessments are on-demand it will be set to N. Where this flag is populated, the actual availability series can be identified by referencing either the QE_Availability_Label or the QEA_Effective_Start_Date_Time eg for a June 2015 series these would be populated with June 2015 and 1st June 2015 (the time element of QEA_Effective_Start_Date_Time can be ignored but see the business rule for this attribute for potential variations based on the time zone designator and one second offsets which will be used by some awarding organisations.)</t>
  </si>
  <si>
    <t>A controlled list of values that defines whether a grade is considered to be a Pass or Fail.</t>
  </si>
  <si>
    <t>A controlled list of values that defines whether a gradeset is Pass/Fail, a set of grades or a variation of Pass/Merit/Distinction.</t>
  </si>
  <si>
    <t>A controlled list of values that identifies the type of PARTY. Values are "Person", Organisation".</t>
  </si>
  <si>
    <t>A controlled list of values that identifies the type of PARTY. Values are "Person", "Organisation".</t>
  </si>
  <si>
    <t>A controlled list of values that identifies the address schema used e.g. International, UK , BFPO.</t>
  </si>
  <si>
    <t>A controlled list of values that identify geographical administrative zones for QUALIFICATION ELEMENTS.</t>
  </si>
  <si>
    <t>A controlled list of values that specifies the type of constraint applicable to a QE RELATIONSHIP between 2 QUALIFICATION ELEMENTs. Values are "Same Series", "Top Up", Fall Back", "Anytime".</t>
  </si>
  <si>
    <t>A controlled list of values that identifies a qualification categorisation.</t>
  </si>
  <si>
    <t>A controlled list of values that defines the tier within the QUALIFICATION FRAMEWORK.</t>
  </si>
  <si>
    <t>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For example, "SCQF", "NQF", "QCF", "EQF", "BTEC Customised".</t>
  </si>
  <si>
    <t>A controlled list of values that indicates the TIER LEVEL which is related to the maximum grade achievable. For example, "Foundation", "Intermediate", "Higher".</t>
  </si>
  <si>
    <t>Grade_Code</t>
  </si>
  <si>
    <t>Grade_Key</t>
  </si>
  <si>
    <t>Grade_Long_Name</t>
  </si>
  <si>
    <t>Grade_Short_Name</t>
  </si>
  <si>
    <t>Grade Key</t>
  </si>
  <si>
    <t>Grade Long Name</t>
  </si>
  <si>
    <t>Unique name for grade.</t>
  </si>
  <si>
    <t xml:space="preserve">This attribute is used to distinguish grades where the same grade code has different grade names in different grade sets. It should never be displayed. </t>
  </si>
  <si>
    <t>Grade Short Name</t>
  </si>
  <si>
    <t>VARCHAR(15)</t>
  </si>
  <si>
    <t xml:space="preserve">
Note that grades can be upper or lower case (eg 'A' and 'a') and these must be treated as distinct;  the lower case names are usually used for individual units.</t>
  </si>
  <si>
    <t>Identifies the Grade Name used by regulators and education departments.</t>
  </si>
  <si>
    <t>For pass grades used in accredited qualifications, the Grade Name should match the grade name used by the regulators. This is usually the same as the Grade_Short_Name, eg 'D*D*D*'. 
Note that grades can be upper or lower case (eg 'Grade A' and 'Grade a') and these must be treated as distinct;  the lower case names are usually used for individual units.
A harmonised list of Grades and Grade Names, based on JCQ EDI Grades and Grade Names with additional values introduced for non-EDI products, is in Appendix 2.</t>
  </si>
  <si>
    <t xml:space="preserve">A letter or number or code that represents a level of achievement by the learner, for example "A*", "P", "MMP", etc. </t>
  </si>
  <si>
    <t>Whilst the data model supports up to 6 characters, A2C Grades used for JCQ EDI are constrained to 2 characters.
Note that grades can be upper or lower case (eg 'A' and 'a') and these must be treated as distinct;  the lower case names are usually used for individual units.
The codes are not always easily intelligible, for example D6 might be 'Distinction Merit', so in most cases one of the grade names should be displayed to users.
A harmonised list of Grades and Grade Names, based on JCQ EDI Grades and Grade Names with additional values introduced for non-EDI products, is in Appendix 2.
This attribute could be removed if JCQ EDI formats becomes redundant.</t>
  </si>
  <si>
    <t>For any gradesets issued through EDI the Grade_Short_Name must be as listed on the JCQ gradeset listing. For other grades, the Grade_Short_Name would normally be the same as the Grade_Name.
Note that grades can be upper or lower case (eg 'A' and 'a') and these must be treated as distinct;  the lower case names are usually used for individual units.
This attribute could be removed if JCQ EDI formats becomes redundant.</t>
  </si>
  <si>
    <t>An abbreviated but intelligible name for the grade. For example, 'A' (full name would be 'Grade A') or D*D*D* (full name would be 'Distinction * Distinction * Distinction *').</t>
  </si>
  <si>
    <t>The full Grade Name for the grade. For example, 'Distinction * Distinction * Distinction *'.</t>
  </si>
  <si>
    <t>VARCHAR(11)</t>
  </si>
  <si>
    <t>R/0802</t>
  </si>
  <si>
    <t>R/0804</t>
  </si>
  <si>
    <t>R/0801</t>
  </si>
  <si>
    <t>R/0798</t>
  </si>
  <si>
    <t>R/0795</t>
  </si>
  <si>
    <t>R/0792</t>
  </si>
  <si>
    <t>R/0789</t>
  </si>
  <si>
    <t>R/0803</t>
  </si>
  <si>
    <t>R/0799</t>
  </si>
  <si>
    <t>has many names in</t>
  </si>
  <si>
    <t>One or More (P)</t>
  </si>
  <si>
    <t>is the Assessment Medium of</t>
  </si>
  <si>
    <t>is the type of Relationship in</t>
  </si>
  <si>
    <t>is the Learnung Unit Level for</t>
  </si>
  <si>
    <t>is the Assessment Method of</t>
  </si>
  <si>
    <t>is the Level of the Award in</t>
  </si>
  <si>
    <t>is the type of Award in</t>
  </si>
  <si>
    <t>is the type of Rule in</t>
  </si>
  <si>
    <t>is the Evidence Requirement for</t>
  </si>
  <si>
    <t>R/0776</t>
  </si>
  <si>
    <t>defines what type of grades are referenced by</t>
  </si>
  <si>
    <t>R/0777</t>
  </si>
  <si>
    <t>R/0778</t>
  </si>
  <si>
    <t>R/0780</t>
  </si>
  <si>
    <t>is the type of Qualification Reference in</t>
  </si>
  <si>
    <t>is a</t>
  </si>
  <si>
    <t>is the AO for</t>
  </si>
  <si>
    <t>is the type of Moderation for</t>
  </si>
  <si>
    <t>R/0796</t>
  </si>
  <si>
    <t>R/0807</t>
  </si>
  <si>
    <t>R/0797</t>
  </si>
  <si>
    <t>is an</t>
  </si>
  <si>
    <t>A2CRefData \ Controlled_Lists \ ExamQualificationType</t>
  </si>
  <si>
    <t>A2CRefData \ Controlled_Lists \ GradePassType</t>
  </si>
  <si>
    <t>A2C Ref Data \ Grades \ GradeSet</t>
  </si>
  <si>
    <t>Grade_Set_Eff_Date</t>
  </si>
  <si>
    <t>Grade_Set_Eff_End_Date</t>
  </si>
  <si>
    <t>A2C Ref Data \ Controlled_Lists \ GradingScaleType</t>
  </si>
  <si>
    <t xml:space="preserve">QualificationElement_DS \ QualificationElement \ QualificationElement_CN </t>
  </si>
  <si>
    <t>QualificationReference_DS \ QualificationReference \ QualificationReference_CN</t>
  </si>
  <si>
    <t>QualificationReference_DS \ QualificationReference \ QualificationElement_ID</t>
  </si>
  <si>
    <t>QualificationReference_DS \ QualificationReference \ QualificationReference_CN \ QualificationReference_ID</t>
  </si>
  <si>
    <t>A2CRefData \ Controlled_Lists \ Qualification_Reference_Type</t>
  </si>
  <si>
    <t>R/0800</t>
  </si>
  <si>
    <t>NVARCHAR(60)</t>
  </si>
  <si>
    <t xml:space="preserve">In some cases it may be necessary for the AO to subsequently ‘blank out’ a QE Outcome Value that was previously provided as part of a result. eg where a result was initially issued but has subsequently become Pending, or has been replaced with a No Result.
This rule applies to the Results transaction type only. Any QE_Outcome_Value submitted using the Centre Assessed Outcome or Award Claim transaction type cannot be blanked out in this way. Centres must contact the Awarding Organisation if previously submitted values need to be nullified.
Please see Section 14 – Solutions Architecture, for further guidance on nullifying previously submitted values. This is allowed because it may not be possible to provide the corrected value at the time the error is identified. It is also possible that no value should be provided eg where a grade should have been withheld due to malpractice.
See the Results section in Best Practice for scenarios where values issued using the Results transaction type may later be nullified.
Where an AO provides a result value for a series-based QEA, the latest value must always replace any previous value. MIS may make the mark history available to system users, but they must ensure that the final value for reporting purposes is the latest one provided by the AO.
Where an AO provides a result for an on-demand QEA, they must also provide the associated QE_Outcome_Date and MIS should make the mark history for each learner-QEA ie QE_Outcome_Value by QE_Outcome_Date available to centre users. 
If the AO provides a second or subsequent QE_Outcome_Value for the same learner, QEA and QE_Outcome_Date, this should be treated as a correction and must always replace any previous value.
</t>
  </si>
  <si>
    <t>QER_Description</t>
  </si>
  <si>
    <t>Qualification Element Relationship Description</t>
  </si>
  <si>
    <t>In this case is the Party responsible for issuing the QE OUTCOME ie the Centre is responsible for the Centre Assessed Outcome/ Award Claim/ Estimated Grade they send to the Awarding Organisation. The Awarding Organisation is responsible for the Result they send to the centre.
Where this attribute is used in the Results transaction type it will always be populated with the originating Awarding Organisation Id. Where it is used in the Centre Assessed Outcome or Award Claim transaction types it will always be populated with the originating Centre Id.</t>
  </si>
  <si>
    <t>06 Learner Identifier Updates (M)
09 Named Order (O)
18 Named TRB (O)
19 Late Award Cash-in (O)
22 Centre Assessed Outcome (O)
24 Award Claim (O)
25 Results (O)</t>
  </si>
  <si>
    <t>01 Centre Set-up Notification (M)
06 Learner Identifier Updates (M)
09 Named Order (O)
18 Named TRB (O)
19 Late Award Cash-in (O)
22 Centre Assessed Outcome (O)
24 Award Claim (O)
25 Results (O)
29 Request Product Catalogue (M)</t>
  </si>
  <si>
    <t>09 Named Order (M)
14 Cancel Named Order (M)
15 Cancel Named TRB (M)
19 Late Award Cash-in (M)
22 Centre Assessed Outcome (O)
23 Cancel Centre Assessed Outcome (O)
24 Award Claim (O)
32 Cancel Award Claim (O)</t>
  </si>
  <si>
    <t xml:space="preserve">The Party_RR_ Reference_Type of the Centre_Party_Id_Proxy is defined in the related PRR. Centre_Party_Id_Proxy has a parent Party. There is an implicit relationship with the AO, so there should be a Party_Relationship between the Awarding_Organisation_Party_Id and Centre_Party_Id_Proxy. Under that Party_Relationship there will be a single PRR, with a Party_Role_Type of Centre. </t>
  </si>
  <si>
    <t>The Party_RR_ Reference_Type of the Party_Id_Originator is defined in the related PRR. The Awarding_Organisation_Party_Id and Party_Id_Originator will have a parent Party_Relationship. Under that Party_Relationship there will be a single PRR, with a Party_Role_Type of Centre.</t>
  </si>
  <si>
    <t>The Party_RR_ Reference_Type of the Centre_Party_Id_Proxy is defined in the related PRR. Centre_Party_Id_Proxy has a parent Party. There is an implicit relationship with the AO, so there should be a Party_Relationship between the Awarding_Organisation_Party_Id and Centre_Party_Id_Proxy. Under that Party_Relationship there will be a single PRR, with a Party_Role_Type of Centre.</t>
  </si>
  <si>
    <t>The Party_RR_ Reference_Type of the Centre_Party_Id is defined in the related PRR. The Awarding_Organisation_Party_Id and Centre_Party_Id will have a parent Party_Relationship. Under that Party_Relationship there will be a single PRR, with a Party_Role_Type of Centre.</t>
  </si>
  <si>
    <t xml:space="preserve">Used where the CENTRE where the teaching and assessments will take / have taken place is different from the CENTRE that placed the LEARNER BOOKING.
Where a Centre_Party_Id_Proxy is given in the booking, it will be returned to the booking centre as part of the Results message. This will allow the booking centre to pass it on to the proxy centre if required. Passing the results to any proxy centre will be a non-A2C process. </t>
  </si>
  <si>
    <r>
      <t>In this case is an AWARDING ORGANISATION. 
Where the party is an awarding organisation the JCQ</t>
    </r>
    <r>
      <rPr>
        <vertAlign val="superscript"/>
        <sz val="9"/>
        <rFont val="Tahoma"/>
        <family val="2"/>
      </rPr>
      <t>CIC</t>
    </r>
    <r>
      <rPr>
        <sz val="9"/>
        <rFont val="Tahoma"/>
        <family val="2"/>
      </rPr>
      <t xml:space="preserve"> Awarding Organisation Id must be used.</t>
    </r>
  </si>
  <si>
    <t>A controlled list of values that identifies the Exam Type Qualification code used in JCQ EDI.</t>
  </si>
  <si>
    <t>A controlled list of values that identifies a key event name.</t>
  </si>
  <si>
    <t xml:space="preserve">This would be set only if Extra_Time_Required_Flag is set on the Assessable. If the assessable is centre-assessed, the centre must provide Actual_Extra_Time_Minutes in the CAO if the Extra_Time_Required_Flag is set on the Assessable (note however that currently there are no qualifications available through A2C which have centre-assessed assessables with the Extra_Time_Required_Flag set). If the assessable is AO-assessed, AOs may optionally include this information with the outcome reported to the centre, although currently no AOs intend to do so.
</t>
  </si>
  <si>
    <t>This information must be provided with the learner booking where the Extra_Time_Required_Flag is set against the Assessable and the learner requires extra time. The value provided must be greater than zero and less than or equal to the Maximum_Extra_Time_Minutes value which is provided in the Product Catalogue against the Assessable. This attribute should not be populated if the learner does not require extra time (a value of zero is invalid).
Where AOs require access arrangements to be approved in advance, for example using JCQ’s Access Arrangements Online, this still needs to be done.</t>
  </si>
  <si>
    <t>Defines the maximum Extra_Time_Required_Mins that can be set on the QE_Learner_Booking. If Extra_Time_Required_Flag is not True, the Maximum_Extra_Time_Minutes should not be set; if it is set, it should be ignored. Zero is not allowed – if extra time is not allowed, the Extra_Time_Required_Flag will be false and Maximum_Extra_Time_Minutes will be null. It is possible that extra time will be allowed but the maximum has not yet been defined, in which case the Extra_Time_Required_Flag might be True but the Maximum_Extra_Time_Minutes null.</t>
  </si>
  <si>
    <t>Where this flag is set the Extra_Time_Required_Mins can be set on the QE_Learner_Booking if the learner requires extra time. 
If Extra_Time_Required_Flag is True the Maximum_Extra_Time_Minutes would normally be set, but it is valid for it to be null if extra time will be allowed but the maximum has not yet been defined. If Extra_Time_Required_Flag is not True, the Maximum_Extra_Time_Minutes should not be set.</t>
  </si>
  <si>
    <t>NVARCHAR(600)</t>
  </si>
  <si>
    <t>QE Subject Class Perf Table</t>
  </si>
  <si>
    <t>Qualification Element Subject Classification Performance Table</t>
  </si>
  <si>
    <t>The QE_SUBJECT_CLASS_PERF_TABLE identifies one or more QE_SUBJECT_CLASSIFICATIONs for a particular QUAL PERFORMANCE TABLE. The "discount code" identifies that there is overlap in the curriculum between QUALIFICATION ELEMENTs.</t>
  </si>
  <si>
    <t>QESubjectClassification_DS \ QESubjectClassification \ QualificationElement \ QESubjectClassification_CN \ QualPerformanceTable \ QESubjectClassPerfTable</t>
  </si>
  <si>
    <t>QESubjectClassification_DS \ QESubjectClassification \ QualificationElement \ QESubjectClassification_CN \ QualPerformanceTable \ QESubjectClassPerfTable \ QEGradePerformancePoint</t>
  </si>
  <si>
    <t>R/0808</t>
  </si>
  <si>
    <t>This should be set to the scheduled date and time for a TRB. It must be provided where the Assmnt_Actual_DateTime_Reqd_Flag is set on the Assessable.</t>
  </si>
  <si>
    <t>The Private_Learner_Flag (and therefore the entire Learner sub-entity) should be provided only for a centre-learner PRR. 
The schema allows Learner to be included for other PRRs, for example where the first party is JCQ (for UCI) or LRS (for ULN), but AOs would either ignore the data or return feedback.
Where the learner has a Candidate Number and the AO supports candidate numbers, the learner identifier for the PRR should be the Candidate Number. If the learner does not have a candidate number or the AO does not support candidate numbers, the MIS Learner ID can be used as the learner identifier for the PRR.
To change the Private_Learner_Flag the centre can use an Amend Learner Details transaction to send an updated PRR/Learner record. If it’s a correction they should use the original effective dates. If it is a genuine change in status, they should send the original PRR with an effective end date set to terminate it before the effective from date of the new PRR, and the new PRR with the effective from date set accordingly.</t>
  </si>
  <si>
    <t>Implementers may include a pathway if introduction of choice is anticipated. Optional for either a unit or credit based selection.
Refer to the 'Using the QE' support material when constructing pathways and relationships.
Maximum Pathway Selection is defined as a positive integer in the schema as zero would be confusing.</t>
  </si>
  <si>
    <t>Not used if Minimum_Credit_Value is used.
Refer to the 'Using the QE' support material when constructing pathways and relationships.
Maximum Unit Selection is defined as a positive integer in the schema as zero would be confusing.</t>
  </si>
  <si>
    <t>Implementers may include a pathway if introduction of choice is anticipated. Optional for either a unit or credit based selection.
Refer to the 'Using the QE' support material when constructing pathways and relationships.
Minimum Pathway Selection is defined as a positive integer in the schema as zero would be meaningless.</t>
  </si>
  <si>
    <t>Not used if Minimum_Credit_Value is used.
Refer to the 'Using the QE' support material when constructing pathways and relationships.
Minimum Pathway Selection is defined as a positive integer in the schema as zero would be meaningless.</t>
  </si>
  <si>
    <t>&lt;xs:simpleType&gt;</t>
  </si>
  <si>
    <t>FB_InfoName</t>
  </si>
  <si>
    <t>FB_FeedbackSeverity</t>
  </si>
  <si>
    <t xml:space="preserve">FB_EntityName </t>
  </si>
  <si>
    <t>Valid values are defined in Appendix 2. The longest (LastProcessedSequenceNumber) is 27 characters.</t>
  </si>
  <si>
    <t>Valid values are defined in Appendix 2. The longest (Confirmation) is 12 characters.</t>
  </si>
  <si>
    <t>Notes</t>
  </si>
  <si>
    <t>Schema Elements</t>
  </si>
  <si>
    <t>Element Name</t>
  </si>
  <si>
    <t>The name of the element in the schema</t>
  </si>
  <si>
    <t>Rationale for setting the maximum length</t>
  </si>
  <si>
    <t>There are some elements in the schema that are not in the A2C data model. These are used in the message header and feedback blocks.</t>
  </si>
  <si>
    <t>Supplier</t>
  </si>
  <si>
    <t>System</t>
  </si>
  <si>
    <t>Version</t>
  </si>
  <si>
    <t>SchemaVersion</t>
  </si>
  <si>
    <t>ExchangeSpec_Version</t>
  </si>
  <si>
    <t>TransactionName</t>
  </si>
  <si>
    <t>Ref_Message_Id</t>
  </si>
  <si>
    <t>FB_FeedbackCode</t>
  </si>
  <si>
    <t>FB_FeedbackText</t>
  </si>
  <si>
    <t>FB_InfoValue</t>
  </si>
  <si>
    <t>FB_DataBlockName</t>
  </si>
  <si>
    <t>FB_IdName</t>
  </si>
  <si>
    <t>FB_IdValue</t>
  </si>
  <si>
    <t>FB_AttributeName</t>
  </si>
  <si>
    <t>FB_AttributeValue</t>
  </si>
  <si>
    <t>Data Architecture imposes max length of 40. The longest attribute name (Qualification_Reference_Eff_Start_Date) is 38 characters</t>
  </si>
  <si>
    <t>Data Architecture imposes max length of 40. The longest entity name (QE_Learner_Identifier_Qualifier_Type) is 36 characters</t>
  </si>
  <si>
    <t>The longest string used in a primary key are Locator IDs which are 600 characters</t>
  </si>
  <si>
    <t>The longest strings are 4000 characters</t>
  </si>
  <si>
    <t>The longest transaction names are OOS and NCMN which are 39 characters</t>
  </si>
  <si>
    <t>The longest datablock names are 31 characters (Qualification Element Age Range and Qualification Element Framework)</t>
  </si>
  <si>
    <t>Usually the year but may be suffixed</t>
  </si>
  <si>
    <t>A multi-part number eg 10.8.1</t>
  </si>
  <si>
    <t>MessageID</t>
  </si>
  <si>
    <t>UUID conforming to regex [0-9a-fA-F]{8}\-[0-9a-fA-F]{4}\-[0-9a-fA-F]{4}\-[0-9a-fA-F]{4}\-[0-9a-fA-F]{12}</t>
  </si>
  <si>
    <t>Same as MessageID</t>
  </si>
  <si>
    <t>Optional</t>
  </si>
  <si>
    <t>Receiver_Party_Id</t>
  </si>
  <si>
    <t>Initiator_Party_Id</t>
  </si>
  <si>
    <t>Same as Party ID in the logical data model</t>
  </si>
  <si>
    <t>Pattern</t>
  </si>
  <si>
    <t>Mandatory</t>
  </si>
  <si>
    <t>Exchange_Name</t>
  </si>
  <si>
    <t>value="JCQ-A2C"</t>
  </si>
  <si>
    <t>Feedback codes defined in Appendix 5 are 4 digits</t>
  </si>
  <si>
    <t>Longest example message in Appendix 5 is 217 characters</t>
  </si>
  <si>
    <t>Constraint</t>
  </si>
  <si>
    <t>Max length is 40 in ILR</t>
  </si>
  <si>
    <t>Max length is 30 in ILR</t>
  </si>
  <si>
    <t>Max length is 20 in ILR</t>
  </si>
  <si>
    <t>Max Length</t>
  </si>
  <si>
    <t>This is the maximum number of resits a learner can take for the learning unit before or at the same time as certification. The original sitting is not counted, so if it can be sat twice (the original sitting plus one re-sit), the Maximum_Resits_Allowed is 1.
A value of zero means that the learning unit can only be taken once and can not be re-sat.
The number of resits is defined for a learning unit, whereas entries may be for child QEs. For example, TRBs are often defined as assessables under the learning unit, and there may be multiple assessables under the same LU. The Maximum_Resits_Allowed applies to all children QEs under the Learning Unit. For example, if Maximum_Resits_Allowed for the LU is 1 and there are two child Assessables and one of these has already been entered twice the learner can not then enter for the other assessable.
In the case of QEs sharing a Tier_Level_Common_Reference the maximum resits is based on the total for all linked QEs; eg an initial sitting at Tier H, followed by a resit at Tier F counts as 1 resit. If the Maximum_Resits_Allowed was set to 1, this would disallow subsequent entry for both Tier F and Tier H.
A null value means there is no limit on the number of resits. For example, most TRBs can be re-taken as many times as the learner wants and is able to. However, if the AO has set a value in the product catalogue then it applies whatever the type of order.</t>
  </si>
  <si>
    <t>This flag serves two purposes:
1) it is a formal indication from the centre to the AO that they believe the entry is a re-sit.
2) It is there to provide a reference to the MIS, which will be calculating fees based on the entries submitted. AO's are able to specify re-sit fees within the product catalogue, so by classifying it as a re-sit their system will then know that that entry should be associated with the re-sit fee.
The Learner_Resit_Entry_Flag must be set True/False if Learning_Unit Maximum_Resits_Allowed is not-null. If Maximum_Resits_Allowed is null then Learner_Resit_Entry_Flag does not need to be defined or can explicitly be set to null.</t>
  </si>
  <si>
    <t>Carry_Forward_Flag</t>
  </si>
  <si>
    <t>Carry Forward Flag</t>
  </si>
  <si>
    <t>This ASSESSABLE is used only for carry forwards. If this flag is set, the Carry_Forward_Permissible_Flag does not apply. Entries are allowed even if there is no explicit QE_Preference for 'Entry Named Order'.</t>
  </si>
  <si>
    <t>This assessable can be used for carry forwards as well as normal entries. This flag is not relevant if the Carry_Forward_Flag is set. Entries are allowed even if there is no explicit QE_Preference for 'Entry Named Order'.</t>
  </si>
  <si>
    <t>A controlled list of values that identifies a type of Reference Number that is recognised throughout the enterprise. Values include 'ULN', 'UKPRN', 'UCI', 'UPN', 'National Insurance Number'.</t>
  </si>
  <si>
    <t>Optional notes about the relationship</t>
  </si>
  <si>
    <t>The date/time from which this QE RELATIONSHIP becomes effective.</t>
  </si>
  <si>
    <t>The date/time from which this QE RELATIONSHIP ceases to be effective.</t>
  </si>
  <si>
    <t>The administrator of the QUALIFICATION CATEGORY. May be a PARTY or a system etc.</t>
  </si>
  <si>
    <t>Description of QUAL_CATEGORY_TYPE value.</t>
  </si>
  <si>
    <t>is the QEA Label in</t>
  </si>
  <si>
    <t>is the Grade Pass Type in</t>
  </si>
  <si>
    <t>Where the Centre Assessed Outcome transaction is used to submit a correction to a previously submitted CAO, this attribute is mandatory. See Best Practice for guidance on the awarding organisations that allow correction via A2C of previously submitted CAOs. Most awarding organisations will set the “CAO corrections not permitted via A2C” preference for all QEs where they have “CAO Required” set, indicating that they do not allow such corrections via A2C.
When CAO corrections are submitted to those awarding organisations that permit these via A2C, as well as including this attribute to clarify the reason for the correction, the QE_Outcome_Date relating to the outcome to be corrected must also be provided.
A QE_Outcome_Amndmnt_Reason_Type is not required for cancellations.</t>
  </si>
  <si>
    <t>A controlled list of values that identifies the category of a value supplied within a QE OUTCOME. There can be more than one category for the same QE OUTCOME such as raw mark and UMS mark or scaled/weighted mark and grade. Values include 'Raw Mark', 'Points', 'Credits', 'Uniform Mark Scale', 'Scaled/Weighted Mark', 'Grade'.</t>
  </si>
  <si>
    <t>Text description summarising the availability of the qualifications under the scheme. This is an optional attribute and is not expected to be populated for current qualifications, but could be used for example to alert users that a suite of qualifications is being retired and to suggest alternatives. It is not a definitive statement of availability. Specific instances of the QE AVAILABILITY will determine whether an AWARD, LEARNING UNIT or ASSESSABLE is available.</t>
  </si>
  <si>
    <t>Identifies the PARTY who performed an assessment. This attribute applies only to Centre Assessed Outcomes. Whether it is required for a particular CAO is specified by the QE_Preference_Type 'Internal assessor'. The party can be a marker or a teaching group.</t>
  </si>
  <si>
    <t>Party_Id_Assessor</t>
  </si>
  <si>
    <t>Party Identifier Assessor</t>
  </si>
  <si>
    <t>23 Cancel Centre Assessed Outcome (M)
24 Award Claim (M)
25 Results (M)
32 Cancel Award Claim (M)</t>
  </si>
  <si>
    <t>R/0819</t>
  </si>
  <si>
    <t>is the assessor for</t>
  </si>
  <si>
    <t>R/0820</t>
  </si>
  <si>
    <t>Gender_Self_Description</t>
  </si>
  <si>
    <t>Gender Self Description</t>
  </si>
  <si>
    <t>NVARCHAR(150)</t>
  </si>
  <si>
    <t>Free text for a PERSON to self-describe their gender. This attribute is optional if Declared_Gender is Other and should not be populated for any other value of Declared_Gender.</t>
  </si>
  <si>
    <t>DECIMAL</t>
  </si>
  <si>
    <t>Translation_Type</t>
  </si>
  <si>
    <t>Translation Type</t>
  </si>
  <si>
    <t>Translation_Type_Descr</t>
  </si>
  <si>
    <t>Translation Type Description</t>
  </si>
  <si>
    <t>Description of TRANSLATION_TYPE value.</t>
  </si>
  <si>
    <t>Identifies that a translation is available on request. The actual request can not be made through A2C but indicates that a translation is available. Translation can be requested at award, learning unit or assessable level. Generally, only one language is available eg Welsh for WJEC, Gaelic for CCEA. Where more than one language is available, they will be listed together as a single value eg 'Irish Gaelic or Welsh/Cymraeg'.</t>
  </si>
  <si>
    <t>A controlled list of values for languages that qualifications can be translated into on request. Generally, only one language is available eg Welsh for WJEC, Gaelic for CCEA. Where more than one language is available, they will be listed together as a single value eg 'Irish Gaelic or Welsh/Cymraeg’.</t>
  </si>
  <si>
    <t>is the translation language for</t>
  </si>
  <si>
    <t>R/1818</t>
  </si>
  <si>
    <t>R/1819</t>
  </si>
  <si>
    <t>If registrations are allowed for the qualification and no value is provided this indicates there is no expiry. The value must be a positive integer. A value of '0' is not allowed. The unit will always be months.</t>
  </si>
  <si>
    <t>A controlled list of values that identifies the various SUBJECT CLASSIFICATION schemes in use. Values include SSA, LDCS, HECoS.</t>
  </si>
  <si>
    <t>Identifies the Party_Id in Party_Name, which will usually be the same as the Party_Id_2nd in the Party_Relationship.</t>
  </si>
  <si>
    <t>The Sector Lead is the Sector Skills Council (SSC). The SSC role is to support employers in developing and managing apprenticeship standards, reduce skills gaps and shortages and improve productivity, to boost the skills of their sector workforces and to improve learning supply. Educational institutions need to know the SSC to draw down funding or if they have queries around setting up their own qualifications (e.g. Pearson Customised or SRF [Self Regulated Framework] qualifications). The list of councils is https://fisss.org/sector-skills-council-body/directory-of-sscs/. These are listed in Appendix 2 as standard parties and AOs should use the Party ID defined.</t>
  </si>
  <si>
    <t>The date that the result is considered officially achieved by the learner. Note that where an AO makes changes there may be multiple results with the same QE_Outcome_Date, but they would have different QE_Outcome_Date_Times. One of the following optional attributes of QE Outcome will be used to provide the value used to populate QE_Outcome_Date, depending on the type of outcome: 1) QEA_Effective_Start_Date_Time, 2) QE_Assessment_Start_Date_Time, 3) Learner_Assessment_Start_Date_Time, 4) QE_Award_Date. The following rules apply: 1) QE Outcomes relating to different orders must have different QE_Outcome_Dates, 2) QE Outcomes that are updates/re-issues of the same outcome must have the same QE_Outcome_Date. For series based outcomes, the QE_Outcome_Date is the time that the embargo is lifted on the result publication date. Examples are: 1)  Where the centre submits an outcome (CAO) for a series-based QEA, 2) Where the AO provides a result for any QEA, including results for QEAs which do not link back to a specific assessment event eg overall awards. For non series based outcomes the date will allow the MIS to identify the specific order that a QE Outcome relates to. 1) Where the centre submits an outcome (ie CAO/AC) for a QEA that links back to a specific assessment, this attribute will be populated with the actual date and time that the assessment took place. 2) Where the AO provides a result that links back to a specific assessment, this attribute will also be populated with the actual date and time that the assessment took place. Usually this will match the date the centre provided (eg Learner_Assmnt_Start_Date_Time provided with a TRB, or QE_Assessment_Start_Date_Time provided with the CAO/AC). 3) Where the AO provides a result that does not link back to a specific assessment (eg overall awards), this attribute will be populated with the date that the result is considered officially achieved by the learner. 4) Where the centre submits an outcome (ie CAO/AC) for a QEA that does not link back to a specific assessment, this will be populated with the date the result was officially determined/recorded by the centre.</t>
  </si>
  <si>
    <t>The date and time that the result was conferred/generated by the AO. The outcome date-time is used to permit multiple outcomes to be associated with a single order. It can be used to distinguish between a new outcome and an update to a previously issued outcome. For series-based results the outcome will be timestamped 1 second past midnight on the restricted results publication date. For non-series based results, the outcome will be timestamped using the same date or datetime as the QE_Outcome_Date. If a result is subsequently updated (whether series based or not), the QE_Outcome_Date_Time is set to the datetime the result was amended, whereas the QE_Outcome_Date will remain as it was on the initial outcome.</t>
  </si>
  <si>
    <t>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t>
  </si>
  <si>
    <t>A null effective end date means that the QEA is effective until further notice. There should never be more than one QEA with a null effective end date for a particular QE. For non-series based qualifications the date component would normally be the last date of the QE_Availability_Label. For example for a qualification available in the 2021-22 academic year, the value would be 2022-08-31T23:59:59.999+01:00. For on-demand qualifications, Product Catalogues must not include multiple QEAs (for the same QE) with overlapping date ranges, whether open-ended or not. For example, it is not acceptable to link both an open-ended QEA, with a start date of 1st September 2015 and a closed QEA, with a start date of 1st September 2016 and an end date of 30th September 2016, to the same QE. Note that key events under a QEA may have effective dates after the QEA effective end. This would be common for post-results services which usually remain available into the next QEA. For series-based qualifications (which have a nominal start date) the effective end date is also nominal. The end date would normally be set to the day before the data for the next series is made available.</t>
  </si>
  <si>
    <t>A2CRefData \ Controlled_Lists \ TranslationType</t>
  </si>
  <si>
    <t>The QE_Availability_Label is a convenient identifier for a group of key events. For series-based qualifications for which EDI basedata is published, the label identifies the series eg ‘6G21 June 2021’. Series-based qualifications which do not need to be related to EDI basedata will be labelled as the nominal month in which the majority of exams usually take place eg ‘June 2021’. Where qualifications can take place at any time during the year the label will identify the year eg ‘Academic Year 2021-22’ or ‘Calendar Year 2022’. For open-ended availability or any other periods, the label will be ‘Refer to effective dates’.</t>
  </si>
  <si>
    <t>02 Product Catalogue (O)
03 Product Catalogue - Static (O)
06 Learner Identifier Updates (O)
07 Amend Learner Details (O)
09 Named Order (O)
22 Centre Assessed Outcome (O)
24 Award Claim (O)
25 Results (O)</t>
  </si>
  <si>
    <t>A2C Ref Data</t>
  </si>
  <si>
    <t>02 Product Catalogue (M)
03 Product Catalogue - Static (M)</t>
  </si>
  <si>
    <t>29 Request Product Catalogue (M)
01 Centre Set-up Notification (M)
06 Learner Identifier Updates (M)
07 Amend Learner Details (O)
09 Named Order (O)
22 Centre Assessed Outcome (O)
24 Award Claim (O)
25 Results (O)</t>
  </si>
  <si>
    <t>25 Results (O)</t>
  </si>
  <si>
    <t>29 Request Product Catalogue (M)
01 Centre Set-up Notification (M)
06 Learner Identifier Updates (M)
07 Amend Learner Details (M)
09 Named Order (O)
22 Centre Assessed Outcome (O)
24 Award Claim (O)
25 Results (O)</t>
  </si>
  <si>
    <t>06 Learner Identifier Updates (M)
07 Amend Learner Details (O)
09 Named Order (O)
22 Centre Assessed Outcome (O)
24 Award Claim (O)
25 Results (O)</t>
  </si>
  <si>
    <t>06 Learner Identifier Updates (O)
07 Amend Learner Details (O)
09 Named Order (O)
22 Centre Assessed Outcome (O)
24 Award Claim (O)
25 Results (O)</t>
  </si>
  <si>
    <t>06 Learner Identifier Updates (M)
07 Amend Learner Details (O)
09 Named Order (O)
22 Centre Assessed Outcome (O)
24 Award Claim (O)</t>
  </si>
  <si>
    <t>02 Product Catalogue (M)
04 Product Catalogue - Instance (M)</t>
  </si>
  <si>
    <t>02 Product Catalogue (O)
04 Product Catalogue - Instance (O)</t>
  </si>
  <si>
    <t>09 Named Order (M)
14 Cancel Named Order (M)
22 Centre Assessed Outcome (O)
23 Cancel Centre Assessed Outcome (O)
24 Award Claim (O)
32 Cancel Award Claim (O)</t>
  </si>
  <si>
    <t>02 Product Catalogue (M)
03 Product Catalogue - Static (O)</t>
  </si>
  <si>
    <t>22 Centre Assessed Outcome (M)
23 Cancel Centre Assessed Outcome (M)
24 Award Claim (M)
32 Cancel Award Claim (M)
25 Results (M)</t>
  </si>
  <si>
    <t>07 Amend Learner Details (O)</t>
  </si>
  <si>
    <t>06 Learner Identifier Updates (M)
07 Amend Learner Details (M)
09 Named Order (O)
22 Centre Assessed Outcome (O)
24 Award Claim (O)
25 Results (O)</t>
  </si>
  <si>
    <t>07 Amend Learner Details (M)</t>
  </si>
  <si>
    <t>22 Centre Assessed Outcome (O)</t>
  </si>
  <si>
    <t>09 Named Order (M)
14 Cancel Named Order (M)
22 Centre Assessed Outcome (O)</t>
  </si>
  <si>
    <t>09 Named Order (M)
22 Centre Assessed Outcome (O)
24 Award Claim (O)</t>
  </si>
  <si>
    <t>09 Named Order (M)
24 Award Claim (O)</t>
  </si>
  <si>
    <t>09 Named Order (M)</t>
  </si>
  <si>
    <t>22 Centre Assessed Outcome (M)
24 Award Claim (M)
25 Results (M)</t>
  </si>
  <si>
    <t>25 Results (M)</t>
  </si>
  <si>
    <t>22 Centre Assessed Outcome (M)</t>
  </si>
  <si>
    <t>Mandatory/Optional. Also indicates whether a Pattern is defined in the schema</t>
  </si>
  <si>
    <r>
      <t>An AWARDING ORGANISATION may be a member of JCQ</t>
    </r>
    <r>
      <rPr>
        <vertAlign val="superscript"/>
        <sz val="9"/>
        <rFont val="Tahoma"/>
        <family val="2"/>
      </rPr>
      <t>CIC</t>
    </r>
    <r>
      <rPr>
        <sz val="9"/>
        <rFont val="Tahoma"/>
        <family val="2"/>
      </rPr>
      <t xml:space="preserve"> or FAB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</si>
</sst>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9"/>
      <color rgb="FFFFFFFF"/>
      <name val="Tahoma"/>
      <family val="2"/>
    </font>
    <font>
      <sz val="9"/>
      <name val="Tahoma"/>
      <family val="2"/>
    </font>
    <font>
      <b/>
      <sz val="14"/>
      <color rgb="FFFFFFFF"/>
      <name val="Tahoma"/>
      <family val="2"/>
    </font>
    <font>
      <sz val="9"/>
      <color theme="1"/>
      <name val="Tahoma"/>
      <family val="2"/>
    </font>
    <font>
      <u/>
      <sz val="11"/>
      <color theme="10"/>
      <name val="Calibri"/>
      <family val="2"/>
      <scheme val="minor"/>
    </font>
    <font>
      <u/>
      <sz val="9"/>
      <color theme="10"/>
      <name val="Tahoma"/>
      <family val="2"/>
    </font>
    <font>
      <b/>
      <sz val="10"/>
      <color theme="1"/>
      <name val="Tahoma"/>
      <family val="2"/>
    </font>
    <font>
      <sz val="11"/>
      <color theme="1"/>
      <name val="Calibri"/>
      <family val="2"/>
      <scheme val="minor"/>
    </font>
    <font>
      <sz val="12"/>
      <color theme="1"/>
      <name val="Arial"/>
      <family val="2"/>
    </font>
    <font>
      <sz val="10"/>
      <name val="Arial"/>
      <family val="2"/>
    </font>
    <font>
      <b/>
      <sz val="9"/>
      <name val="Tahoma"/>
      <family val="2"/>
    </font>
    <font>
      <vertAlign val="superscript"/>
      <sz val="9"/>
      <name val="Tahoma"/>
      <family val="2"/>
    </font>
    <font>
      <sz val="9"/>
      <color theme="1"/>
      <name val="Calibri"/>
      <family val="2"/>
      <scheme val="minor"/>
    </font>
    <font>
      <sz val="9"/>
      <name val="Calibri"/>
      <family val="2"/>
      <scheme val="minor"/>
    </font>
    <font>
      <b/>
      <sz val="11"/>
      <color theme="1"/>
      <name val="Calibri"/>
      <family val="2"/>
      <scheme val="minor"/>
    </font>
    <font>
      <b/>
      <sz val="9"/>
      <color theme="1"/>
      <name val="Tahoma"/>
      <family val="2"/>
    </font>
    <font>
      <u/>
      <sz val="11"/>
      <color theme="10"/>
      <name val="Tahoma"/>
      <family val="2"/>
    </font>
    <font>
      <sz val="11"/>
      <color theme="1"/>
      <name val="Tahoma"/>
      <family val="2"/>
    </font>
    <font>
      <sz val="16"/>
      <color theme="1"/>
      <name val="Tahoma"/>
      <family val="2"/>
    </font>
  </fonts>
  <fills count="6">
    <fill>
      <patternFill patternType="none"/>
    </fill>
    <fill>
      <patternFill patternType="gray125"/>
    </fill>
    <fill>
      <patternFill patternType="solid">
        <fgColor theme="7" tint="0.399975585192419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4" tint="0.39994506668294322"/>
        <bgColor indexed="64"/>
      </patternFill>
    </fill>
  </fills>
  <borders count="14">
    <border>
      <left/>
      <right/>
      <top/>
      <bottom/>
      <diagonal/>
    </border>
    <border>
      <left style="medium">
        <color rgb="FFFFFFFF"/>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top style="thin">
        <color theme="0"/>
      </top>
      <bottom style="thin">
        <color theme="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s>
  <cellStyleXfs count="8">
    <xf numFmtId="0" fontId="0" fillId="0" borderId="0"/>
    <xf numFmtId="0" fontId="5" fillId="0" borderId="0" applyNumberFormat="0" applyFill="0" applyBorder="0" applyAlignment="0" applyProtection="0"/>
    <xf numFmtId="0" fontId="8" fillId="0" borderId="0"/>
    <xf numFmtId="0" fontId="9" fillId="0" borderId="0"/>
    <xf numFmtId="0" fontId="10" fillId="0" borderId="0"/>
    <xf numFmtId="0" fontId="10" fillId="0" borderId="0"/>
    <xf numFmtId="0" fontId="10" fillId="0" borderId="0"/>
    <xf numFmtId="0" fontId="8" fillId="0" borderId="0"/>
  </cellStyleXfs>
  <cellXfs count="78">
    <xf numFmtId="0" fontId="0" fillId="0" borderId="0" xfId="0"/>
    <xf numFmtId="0" fontId="0" fillId="0" borderId="0" xfId="0" applyAlignment="1">
      <alignment vertical="top"/>
    </xf>
    <xf numFmtId="0" fontId="4" fillId="0" borderId="0" xfId="0" applyFont="1" applyAlignment="1">
      <alignment horizontal="left" vertical="top" wrapText="1"/>
    </xf>
    <xf numFmtId="0" fontId="4" fillId="0" borderId="0" xfId="0" applyFont="1" applyAlignment="1">
      <alignment horizontal="left" vertical="center" wrapText="1"/>
    </xf>
    <xf numFmtId="0" fontId="0" fillId="0" borderId="0" xfId="0" applyAlignment="1">
      <alignment vertical="center"/>
    </xf>
    <xf numFmtId="0" fontId="7" fillId="0" borderId="2" xfId="0" applyFont="1" applyBorder="1" applyAlignment="1">
      <alignment horizontal="left" vertical="center" wrapText="1"/>
    </xf>
    <xf numFmtId="0" fontId="4" fillId="0" borderId="0" xfId="0" applyFont="1" applyAlignment="1">
      <alignment vertical="top"/>
    </xf>
    <xf numFmtId="0" fontId="6" fillId="0" borderId="0" xfId="1" applyFont="1" applyAlignment="1">
      <alignment horizontal="left" vertical="center" wrapText="1"/>
    </xf>
    <xf numFmtId="0" fontId="4" fillId="0" borderId="2" xfId="0" applyFont="1" applyBorder="1" applyAlignment="1">
      <alignment horizontal="left" vertical="top" wrapText="1"/>
    </xf>
    <xf numFmtId="0" fontId="2" fillId="0" borderId="2" xfId="0" applyFont="1" applyBorder="1" applyAlignment="1">
      <alignment vertical="top" wrapText="1"/>
    </xf>
    <xf numFmtId="0" fontId="4" fillId="0" borderId="2" xfId="0" applyFont="1" applyBorder="1" applyAlignment="1">
      <alignment wrapText="1"/>
    </xf>
    <xf numFmtId="0" fontId="2" fillId="0" borderId="0" xfId="0" applyFont="1" applyAlignment="1">
      <alignment vertical="top"/>
    </xf>
    <xf numFmtId="0" fontId="4" fillId="0" borderId="0" xfId="0" applyFont="1"/>
    <xf numFmtId="0" fontId="13" fillId="0" borderId="0" xfId="0" applyFont="1" applyAlignment="1">
      <alignment horizontal="left" vertical="top" wrapText="1"/>
    </xf>
    <xf numFmtId="0" fontId="14" fillId="0" borderId="0" xfId="0" applyFont="1" applyAlignment="1">
      <alignment vertical="top" wrapText="1"/>
    </xf>
    <xf numFmtId="0" fontId="13" fillId="0" borderId="0" xfId="0" applyFont="1" applyAlignment="1">
      <alignment wrapText="1"/>
    </xf>
    <xf numFmtId="0" fontId="16" fillId="0" borderId="0" xfId="0" applyFont="1" applyAlignment="1">
      <alignment vertical="top"/>
    </xf>
    <xf numFmtId="0" fontId="15" fillId="0" borderId="0" xfId="0" applyFont="1" applyAlignment="1">
      <alignment vertical="top"/>
    </xf>
    <xf numFmtId="0" fontId="16" fillId="0" borderId="0" xfId="0" applyFont="1" applyAlignment="1">
      <alignment horizontal="left"/>
    </xf>
    <xf numFmtId="0" fontId="16" fillId="0" borderId="0" xfId="0" applyFont="1"/>
    <xf numFmtId="0" fontId="11" fillId="3" borderId="4" xfId="0" applyFont="1" applyFill="1" applyBorder="1" applyAlignment="1">
      <alignment vertical="top" wrapText="1"/>
    </xf>
    <xf numFmtId="0" fontId="2" fillId="3" borderId="4" xfId="0" applyFont="1" applyFill="1" applyBorder="1" applyAlignment="1">
      <alignment vertical="top" wrapText="1"/>
    </xf>
    <xf numFmtId="0" fontId="11" fillId="3" borderId="4" xfId="0" applyFont="1" applyFill="1" applyBorder="1" applyAlignment="1">
      <alignment vertical="top"/>
    </xf>
    <xf numFmtId="0" fontId="11" fillId="3" borderId="9" xfId="0" applyFont="1" applyFill="1" applyBorder="1" applyAlignment="1">
      <alignment vertical="top" wrapText="1"/>
    </xf>
    <xf numFmtId="0" fontId="11" fillId="3" borderId="0" xfId="0" applyFont="1" applyFill="1" applyAlignment="1">
      <alignment vertical="top" wrapText="1"/>
    </xf>
    <xf numFmtId="0" fontId="2" fillId="3" borderId="9" xfId="0" applyFont="1" applyFill="1" applyBorder="1" applyAlignment="1">
      <alignment vertical="top" wrapText="1"/>
    </xf>
    <xf numFmtId="0" fontId="2" fillId="3" borderId="4" xfId="0" applyFont="1" applyFill="1" applyBorder="1" applyAlignment="1">
      <alignment vertical="top"/>
    </xf>
    <xf numFmtId="0" fontId="11" fillId="3" borderId="5" xfId="0" applyFont="1" applyFill="1" applyBorder="1" applyAlignment="1">
      <alignment vertical="top"/>
    </xf>
    <xf numFmtId="0" fontId="11" fillId="3" borderId="0" xfId="0" applyFont="1" applyFill="1" applyBorder="1" applyAlignment="1">
      <alignment vertical="top"/>
    </xf>
    <xf numFmtId="0" fontId="7" fillId="0" borderId="0" xfId="0" applyFont="1" applyAlignment="1">
      <alignment horizontal="left" vertical="center" wrapText="1"/>
    </xf>
    <xf numFmtId="0" fontId="1" fillId="3" borderId="2" xfId="0" applyFont="1" applyFill="1" applyBorder="1" applyAlignment="1">
      <alignment vertical="top" wrapText="1"/>
    </xf>
    <xf numFmtId="0" fontId="1" fillId="3" borderId="2" xfId="0" applyFont="1" applyFill="1" applyBorder="1" applyAlignment="1">
      <alignment horizontal="right" vertical="top" wrapText="1"/>
    </xf>
    <xf numFmtId="0" fontId="4" fillId="3" borderId="2" xfId="0" applyFont="1" applyFill="1" applyBorder="1"/>
    <xf numFmtId="0" fontId="2" fillId="3" borderId="2" xfId="0" applyFont="1" applyFill="1" applyBorder="1" applyAlignment="1">
      <alignment horizontal="left" vertical="top"/>
    </xf>
    <xf numFmtId="0" fontId="2" fillId="3" borderId="2" xfId="0" applyFont="1" applyFill="1" applyBorder="1" applyAlignment="1">
      <alignment horizontal="right" vertical="top"/>
    </xf>
    <xf numFmtId="0" fontId="2" fillId="4" borderId="4" xfId="0" applyFont="1" applyFill="1" applyBorder="1"/>
    <xf numFmtId="0" fontId="2" fillId="4" borderId="4" xfId="0" applyFont="1" applyFill="1" applyBorder="1" applyAlignment="1">
      <alignment vertical="top"/>
    </xf>
    <xf numFmtId="0" fontId="11" fillId="4" borderId="9" xfId="0" applyFont="1" applyFill="1" applyBorder="1" applyAlignment="1">
      <alignment vertical="top" wrapText="1"/>
    </xf>
    <xf numFmtId="0" fontId="2" fillId="4" borderId="9" xfId="0" applyFont="1" applyFill="1" applyBorder="1" applyAlignment="1">
      <alignment vertical="top" wrapText="1"/>
    </xf>
    <xf numFmtId="0" fontId="4" fillId="0" borderId="2" xfId="0" applyFont="1" applyBorder="1" applyAlignment="1">
      <alignment horizontal="left" vertical="top"/>
    </xf>
    <xf numFmtId="0" fontId="4" fillId="0" borderId="0" xfId="0" applyFont="1" applyBorder="1" applyAlignment="1">
      <alignment horizontal="left" vertical="top" wrapText="1"/>
    </xf>
    <xf numFmtId="0" fontId="2" fillId="3" borderId="0" xfId="0" applyFont="1" applyFill="1" applyBorder="1" applyAlignment="1">
      <alignment vertical="top" wrapText="1"/>
    </xf>
    <xf numFmtId="0" fontId="11" fillId="3" borderId="0" xfId="0" applyFont="1" applyFill="1" applyBorder="1" applyAlignment="1">
      <alignment vertical="top" wrapText="1"/>
    </xf>
    <xf numFmtId="0" fontId="2" fillId="3" borderId="5" xfId="0" applyFont="1" applyFill="1" applyBorder="1" applyAlignment="1">
      <alignment vertical="top" wrapText="1"/>
    </xf>
    <xf numFmtId="0" fontId="2" fillId="0" borderId="0" xfId="0" applyFont="1" applyFill="1" applyAlignment="1">
      <alignment vertical="top"/>
    </xf>
    <xf numFmtId="0" fontId="4" fillId="0" borderId="0" xfId="0" applyFont="1" applyFill="1" applyAlignment="1">
      <alignment vertical="top"/>
    </xf>
    <xf numFmtId="0" fontId="4" fillId="0" borderId="0" xfId="0" applyFont="1" applyFill="1" applyAlignment="1">
      <alignment horizontal="right" vertical="top"/>
    </xf>
    <xf numFmtId="0" fontId="17" fillId="0" borderId="2" xfId="1" applyFont="1" applyBorder="1" applyAlignment="1">
      <alignment horizontal="left" vertical="center" wrapText="1"/>
    </xf>
    <xf numFmtId="0" fontId="18" fillId="0" borderId="0" xfId="0" applyFont="1"/>
    <xf numFmtId="0" fontId="19" fillId="0" borderId="0" xfId="0" applyFont="1"/>
    <xf numFmtId="0" fontId="2" fillId="0" borderId="6" xfId="0" applyFont="1" applyBorder="1" applyAlignment="1">
      <alignment vertical="top" wrapText="1"/>
    </xf>
    <xf numFmtId="0" fontId="16" fillId="0" borderId="0" xfId="0" applyFont="1" applyAlignment="1">
      <alignment horizontal="center"/>
    </xf>
    <xf numFmtId="0" fontId="4" fillId="0" borderId="2" xfId="0" applyFont="1" applyFill="1" applyBorder="1" applyAlignment="1">
      <alignment horizontal="left" vertical="top" wrapText="1"/>
    </xf>
    <xf numFmtId="0" fontId="4" fillId="0" borderId="0" xfId="0" applyFont="1" applyAlignment="1">
      <alignment vertical="top" wrapText="1"/>
    </xf>
    <xf numFmtId="0" fontId="2" fillId="5" borderId="4" xfId="0" applyFont="1" applyFill="1" applyBorder="1" applyAlignment="1">
      <alignment vertical="top" wrapText="1"/>
    </xf>
    <xf numFmtId="0" fontId="2" fillId="3" borderId="12" xfId="0" applyFont="1" applyFill="1" applyBorder="1" applyAlignment="1">
      <alignment vertical="top" wrapText="1"/>
    </xf>
    <xf numFmtId="0" fontId="7" fillId="0" borderId="0" xfId="0" applyFont="1" applyAlignment="1">
      <alignment horizontal="left" vertical="center" wrapText="1"/>
    </xf>
    <xf numFmtId="0" fontId="3" fillId="2" borderId="1" xfId="0" applyFont="1" applyFill="1" applyBorder="1" applyAlignment="1">
      <alignment horizontal="center" vertical="top" wrapText="1"/>
    </xf>
    <xf numFmtId="0" fontId="3" fillId="2" borderId="0" xfId="0" applyFont="1" applyFill="1" applyAlignment="1">
      <alignment horizontal="center" vertical="top" wrapText="1"/>
    </xf>
    <xf numFmtId="0" fontId="4" fillId="0" borderId="3" xfId="0" applyFont="1" applyBorder="1" applyAlignment="1">
      <alignment horizontal="left" vertical="top" wrapText="1"/>
    </xf>
    <xf numFmtId="0" fontId="4" fillId="0" borderId="0" xfId="0" applyFont="1" applyAlignment="1">
      <alignment horizontal="left" vertical="top"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11" fillId="3" borderId="2" xfId="0" applyFont="1" applyFill="1" applyBorder="1" applyAlignment="1">
      <alignment horizontal="left" vertical="top" wrapText="1"/>
    </xf>
    <xf numFmtId="0" fontId="11" fillId="3" borderId="2" xfId="0" applyFont="1" applyFill="1" applyBorder="1" applyAlignment="1">
      <alignment horizontal="center" vertical="top" wrapText="1"/>
    </xf>
    <xf numFmtId="0" fontId="11" fillId="3" borderId="2" xfId="0" applyFont="1" applyFill="1" applyBorder="1" applyAlignment="1">
      <alignment vertical="top" wrapText="1"/>
    </xf>
    <xf numFmtId="0" fontId="2" fillId="3" borderId="10" xfId="0" applyFont="1" applyFill="1" applyBorder="1" applyAlignment="1">
      <alignment horizontal="left" vertical="top" wrapText="1"/>
    </xf>
    <xf numFmtId="0" fontId="2" fillId="3" borderId="10" xfId="0" applyFont="1" applyFill="1" applyBorder="1" applyAlignment="1">
      <alignment horizontal="center" vertical="top" wrapText="1"/>
    </xf>
    <xf numFmtId="0" fontId="2" fillId="3" borderId="2" xfId="0" applyFont="1" applyFill="1" applyBorder="1" applyAlignment="1">
      <alignment vertical="top" wrapText="1"/>
    </xf>
    <xf numFmtId="0" fontId="2" fillId="3" borderId="6" xfId="0" applyFont="1" applyFill="1" applyBorder="1" applyAlignment="1">
      <alignment horizontal="left" vertical="top" wrapText="1"/>
    </xf>
    <xf numFmtId="0" fontId="2" fillId="3" borderId="6" xfId="0" applyFont="1" applyFill="1" applyBorder="1" applyAlignment="1">
      <alignment horizontal="center" vertical="top" wrapText="1"/>
    </xf>
    <xf numFmtId="0" fontId="2" fillId="3" borderId="11" xfId="0" applyFont="1" applyFill="1" applyBorder="1" applyAlignment="1">
      <alignment horizontal="center" vertical="top" wrapText="1"/>
    </xf>
    <xf numFmtId="0" fontId="2" fillId="3" borderId="11" xfId="0" applyFont="1" applyFill="1" applyBorder="1" applyAlignment="1">
      <alignment horizontal="left" vertical="top" wrapText="1"/>
    </xf>
    <xf numFmtId="0" fontId="2" fillId="3" borderId="2" xfId="0" applyFont="1" applyFill="1" applyBorder="1" applyAlignment="1">
      <alignment horizontal="center" vertical="top" wrapText="1"/>
    </xf>
    <xf numFmtId="0" fontId="2" fillId="3" borderId="2" xfId="0" applyFont="1" applyFill="1" applyBorder="1" applyAlignment="1">
      <alignment horizontal="left" vertical="top" wrapText="1"/>
    </xf>
    <xf numFmtId="0" fontId="11" fillId="3" borderId="13" xfId="0" applyFont="1" applyFill="1" applyBorder="1" applyAlignment="1">
      <alignment vertical="top" wrapText="1"/>
    </xf>
  </cellXfs>
  <cellStyles count="8">
    <cellStyle name="Hyperlink" xfId="1" builtinId="8"/>
    <cellStyle name="Normal" xfId="0" builtinId="0"/>
    <cellStyle name="Normal 2" xfId="3" xr:uid="{00000000-0005-0000-0000-000002000000}"/>
    <cellStyle name="Normal 2 2" xfId="5" xr:uid="{00000000-0005-0000-0000-000003000000}"/>
    <cellStyle name="Normal 2 4" xfId="4" xr:uid="{00000000-0005-0000-0000-000004000000}"/>
    <cellStyle name="Normal 2 4 2" xfId="6" xr:uid="{00000000-0005-0000-0000-000005000000}"/>
    <cellStyle name="Normal 7" xfId="2" xr:uid="{00000000-0005-0000-0000-000006000000}"/>
    <cellStyle name="Normal 7 2" xfId="7" xr:uid="{00000000-0005-0000-0000-000007000000}"/>
  </cellStyles>
  <dxfs count="4">
    <dxf>
      <font>
        <color theme="0" tint="-0.499984740745262"/>
      </font>
    </dxf>
    <dxf>
      <font>
        <color theme="0" tint="-0.499984740745262"/>
      </font>
    </dxf>
    <dxf>
      <font>
        <color theme="0" tint="-0.499984740745262"/>
      </font>
    </dxf>
    <dxf>
      <font>
        <color theme="0" tint="-0.499984740745262"/>
      </font>
    </dxf>
  </dxfs>
  <tableStyles count="0" defaultTableStyle="TableStyleMedium2" defaultPivotStyle="PivotStyleLight16"/>
  <colors>
    <mruColors>
      <color rgb="FFD3DFEE"/>
      <color rgb="FF86A7D0"/>
      <color rgb="FF80A3CE"/>
      <color rgb="FF4D7FBB"/>
      <color rgb="FFFFCC00"/>
      <color rgb="FFFFFFCC"/>
      <color rgb="FFFFFF99"/>
      <color rgb="FFAAC2DE"/>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2623419</xdr:colOff>
      <xdr:row>0</xdr:row>
      <xdr:rowOff>1051366</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0" y="0"/>
          <a:ext cx="6230652" cy="10364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jcqa2c.sharepoint.com/TeamSite/IF/Shared%20Documents/A2C%20Specification%201.1/13%20Type%20Lists%20and%20Harmonised%20Values%20v1.1.xls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80"/>
  <sheetViews>
    <sheetView showGridLines="0" tabSelected="1" topLeftCell="A43" zoomScaleNormal="100" workbookViewId="0">
      <selection activeCell="A80" sqref="A80:C80"/>
    </sheetView>
  </sheetViews>
  <sheetFormatPr defaultRowHeight="14.4" x14ac:dyDescent="0.55000000000000004"/>
  <cols>
    <col min="1" max="2" width="26.83984375" customWidth="1"/>
    <col min="3" max="3" width="66.734375" customWidth="1"/>
    <col min="4" max="4" width="16.41796875" customWidth="1"/>
  </cols>
  <sheetData>
    <row r="1" spans="1:4" ht="107.05" customHeight="1" x14ac:dyDescent="0.55000000000000004"/>
    <row r="2" spans="1:4" ht="61.5" customHeight="1" x14ac:dyDescent="0.55000000000000004">
      <c r="A2" s="57" t="s">
        <v>1097</v>
      </c>
      <c r="B2" s="58"/>
      <c r="C2" s="58"/>
    </row>
    <row r="3" spans="1:4" ht="81" customHeight="1" x14ac:dyDescent="0.55000000000000004">
      <c r="A3" s="59" t="s">
        <v>1543</v>
      </c>
      <c r="B3" s="59"/>
      <c r="C3" s="59"/>
      <c r="D3" s="2"/>
    </row>
    <row r="4" spans="1:4" ht="26.05" customHeight="1" x14ac:dyDescent="0.55000000000000004">
      <c r="A4" s="5" t="s">
        <v>286</v>
      </c>
      <c r="B4" s="61" t="s">
        <v>288</v>
      </c>
      <c r="C4" s="62"/>
      <c r="D4" s="2"/>
    </row>
    <row r="5" spans="1:4" ht="20.25" customHeight="1" x14ac:dyDescent="0.55000000000000004">
      <c r="A5" s="47" t="s">
        <v>761</v>
      </c>
      <c r="B5" s="63" t="s">
        <v>287</v>
      </c>
      <c r="C5" s="64"/>
      <c r="D5" s="2"/>
    </row>
    <row r="6" spans="1:4" ht="20.25" customHeight="1" x14ac:dyDescent="0.55000000000000004">
      <c r="A6" s="47" t="s">
        <v>754</v>
      </c>
      <c r="B6" s="63" t="s">
        <v>755</v>
      </c>
      <c r="C6" s="64"/>
      <c r="D6" s="2"/>
    </row>
    <row r="7" spans="1:4" ht="22.5" customHeight="1" x14ac:dyDescent="0.55000000000000004">
      <c r="A7" s="47" t="s">
        <v>756</v>
      </c>
      <c r="B7" s="63" t="s">
        <v>1065</v>
      </c>
      <c r="C7" s="64"/>
      <c r="D7" s="2"/>
    </row>
    <row r="8" spans="1:4" ht="22.5" customHeight="1" x14ac:dyDescent="0.55000000000000004">
      <c r="A8" s="47" t="s">
        <v>757</v>
      </c>
      <c r="B8" s="63" t="s">
        <v>1064</v>
      </c>
      <c r="C8" s="64"/>
      <c r="D8" s="2"/>
    </row>
    <row r="9" spans="1:4" s="4" customFormat="1" ht="30" customHeight="1" x14ac:dyDescent="0.55000000000000004">
      <c r="A9" s="47" t="s">
        <v>762</v>
      </c>
      <c r="B9" s="63" t="s">
        <v>1035</v>
      </c>
      <c r="C9" s="64"/>
      <c r="D9" s="3"/>
    </row>
    <row r="10" spans="1:4" s="4" customFormat="1" ht="38.25" customHeight="1" x14ac:dyDescent="0.55000000000000004">
      <c r="A10" s="47" t="s">
        <v>1034</v>
      </c>
      <c r="B10" s="63" t="s">
        <v>1085</v>
      </c>
      <c r="C10" s="64"/>
      <c r="D10" s="3"/>
    </row>
    <row r="11" spans="1:4" x14ac:dyDescent="0.55000000000000004">
      <c r="A11" s="48"/>
      <c r="B11" s="48"/>
      <c r="C11" s="3"/>
      <c r="D11" s="2"/>
    </row>
    <row r="12" spans="1:4" ht="19.5" x14ac:dyDescent="0.6">
      <c r="A12" s="49" t="s">
        <v>1555</v>
      </c>
      <c r="B12" s="7"/>
      <c r="C12" s="3"/>
      <c r="D12" s="2"/>
    </row>
    <row r="13" spans="1:4" ht="20.25" customHeight="1" x14ac:dyDescent="0.55000000000000004">
      <c r="A13" s="56" t="s">
        <v>762</v>
      </c>
      <c r="B13" s="56"/>
      <c r="C13" s="56"/>
      <c r="D13" s="2"/>
    </row>
    <row r="14" spans="1:4" ht="30" customHeight="1" x14ac:dyDescent="0.55000000000000004">
      <c r="A14" s="60" t="s">
        <v>380</v>
      </c>
      <c r="B14" s="60"/>
      <c r="C14" s="60"/>
      <c r="D14" s="2"/>
    </row>
    <row r="15" spans="1:4" ht="36" customHeight="1" x14ac:dyDescent="0.55000000000000004">
      <c r="A15" s="60" t="s">
        <v>379</v>
      </c>
      <c r="B15" s="60"/>
      <c r="C15" s="60"/>
      <c r="D15" s="2"/>
    </row>
    <row r="16" spans="1:4" x14ac:dyDescent="0.55000000000000004">
      <c r="A16" s="8" t="s">
        <v>1036</v>
      </c>
      <c r="B16" s="9" t="s">
        <v>226</v>
      </c>
      <c r="C16" s="10"/>
    </row>
    <row r="17" spans="1:3" x14ac:dyDescent="0.55000000000000004">
      <c r="A17" s="8" t="s">
        <v>1037</v>
      </c>
      <c r="B17" s="9" t="s">
        <v>718</v>
      </c>
      <c r="C17" s="10"/>
    </row>
    <row r="18" spans="1:3" x14ac:dyDescent="0.55000000000000004">
      <c r="A18" s="8" t="s">
        <v>1038</v>
      </c>
      <c r="B18" s="9" t="s">
        <v>1033</v>
      </c>
      <c r="C18" s="10" t="s">
        <v>1532</v>
      </c>
    </row>
    <row r="19" spans="1:3" ht="23.4" x14ac:dyDescent="0.55000000000000004">
      <c r="A19" s="8" t="s">
        <v>1039</v>
      </c>
      <c r="B19" s="9" t="s">
        <v>2</v>
      </c>
      <c r="C19" s="10" t="s">
        <v>1061</v>
      </c>
    </row>
    <row r="20" spans="1:3" ht="34.5" x14ac:dyDescent="0.55000000000000004">
      <c r="A20" s="8" t="s">
        <v>1040</v>
      </c>
      <c r="B20" s="9" t="s">
        <v>3</v>
      </c>
      <c r="C20" s="10" t="s">
        <v>1062</v>
      </c>
    </row>
    <row r="21" spans="1:3" x14ac:dyDescent="0.55000000000000004">
      <c r="A21" s="8" t="s">
        <v>1052</v>
      </c>
      <c r="B21" s="9" t="s">
        <v>4</v>
      </c>
      <c r="C21" s="10" t="s">
        <v>1533</v>
      </c>
    </row>
    <row r="22" spans="1:3" x14ac:dyDescent="0.55000000000000004">
      <c r="A22" s="8" t="s">
        <v>1041</v>
      </c>
      <c r="B22" s="9" t="s">
        <v>1326</v>
      </c>
      <c r="C22" s="10" t="s">
        <v>1535</v>
      </c>
    </row>
    <row r="23" spans="1:3" x14ac:dyDescent="0.55000000000000004">
      <c r="A23" s="8" t="s">
        <v>1042</v>
      </c>
      <c r="B23" s="9" t="s">
        <v>1293</v>
      </c>
      <c r="C23" s="10" t="s">
        <v>1053</v>
      </c>
    </row>
    <row r="24" spans="1:3" x14ac:dyDescent="0.55000000000000004">
      <c r="A24" s="8" t="s">
        <v>1043</v>
      </c>
      <c r="B24" s="9" t="s">
        <v>1063</v>
      </c>
      <c r="C24" s="10"/>
    </row>
    <row r="25" spans="1:3" x14ac:dyDescent="0.55000000000000004">
      <c r="A25" s="8" t="s">
        <v>1044</v>
      </c>
      <c r="B25" s="9" t="s">
        <v>734</v>
      </c>
      <c r="C25" s="10"/>
    </row>
    <row r="26" spans="1:3" x14ac:dyDescent="0.55000000000000004">
      <c r="A26" s="8" t="s">
        <v>1045</v>
      </c>
      <c r="B26" s="9" t="s">
        <v>1</v>
      </c>
      <c r="C26" s="10" t="s">
        <v>1054</v>
      </c>
    </row>
    <row r="27" spans="1:3" x14ac:dyDescent="0.55000000000000004">
      <c r="A27" s="8" t="s">
        <v>1046</v>
      </c>
      <c r="B27" s="9" t="s">
        <v>729</v>
      </c>
      <c r="C27" s="10"/>
    </row>
    <row r="28" spans="1:3" x14ac:dyDescent="0.55000000000000004">
      <c r="A28" s="8" t="s">
        <v>1047</v>
      </c>
      <c r="B28" s="50" t="s">
        <v>1534</v>
      </c>
      <c r="C28" s="10"/>
    </row>
    <row r="29" spans="1:3" x14ac:dyDescent="0.55000000000000004">
      <c r="A29" s="8" t="s">
        <v>1048</v>
      </c>
      <c r="B29" s="9" t="s">
        <v>884</v>
      </c>
      <c r="C29" s="10"/>
    </row>
    <row r="30" spans="1:3" x14ac:dyDescent="0.55000000000000004">
      <c r="A30" s="8" t="s">
        <v>1049</v>
      </c>
      <c r="B30" s="9" t="s">
        <v>719</v>
      </c>
      <c r="C30" s="10" t="s">
        <v>1060</v>
      </c>
    </row>
    <row r="31" spans="1:3" ht="78.900000000000006" x14ac:dyDescent="0.55000000000000004">
      <c r="A31" s="8" t="s">
        <v>1050</v>
      </c>
      <c r="B31" s="9" t="s">
        <v>1057</v>
      </c>
      <c r="C31" s="10" t="s">
        <v>1744</v>
      </c>
    </row>
    <row r="32" spans="1:3" ht="34.5" x14ac:dyDescent="0.55000000000000004">
      <c r="A32" s="8" t="s">
        <v>1051</v>
      </c>
      <c r="B32" s="9" t="s">
        <v>1059</v>
      </c>
      <c r="C32" s="10" t="s">
        <v>1745</v>
      </c>
    </row>
    <row r="33" spans="1:3" ht="56.7" x14ac:dyDescent="0.55000000000000004">
      <c r="A33" s="8" t="s">
        <v>1536</v>
      </c>
      <c r="B33" s="9" t="s">
        <v>1058</v>
      </c>
      <c r="C33" s="10" t="s">
        <v>1743</v>
      </c>
    </row>
    <row r="34" spans="1:3" x14ac:dyDescent="0.55000000000000004">
      <c r="A34" s="8" t="s">
        <v>1537</v>
      </c>
      <c r="B34" s="9" t="s">
        <v>1341</v>
      </c>
      <c r="C34" s="10" t="s">
        <v>1539</v>
      </c>
    </row>
    <row r="35" spans="1:3" x14ac:dyDescent="0.55000000000000004">
      <c r="A35" s="8" t="s">
        <v>1538</v>
      </c>
      <c r="B35" s="9" t="s">
        <v>1342</v>
      </c>
      <c r="C35" s="10" t="s">
        <v>1540</v>
      </c>
    </row>
    <row r="36" spans="1:3" x14ac:dyDescent="0.55000000000000004">
      <c r="A36" s="13"/>
      <c r="B36" s="14"/>
      <c r="C36" s="15"/>
    </row>
    <row r="38" spans="1:3" x14ac:dyDescent="0.55000000000000004">
      <c r="A38" s="56" t="s">
        <v>756</v>
      </c>
      <c r="B38" s="56"/>
      <c r="C38" s="56"/>
    </row>
    <row r="40" spans="1:3" x14ac:dyDescent="0.55000000000000004">
      <c r="A40" s="8" t="s">
        <v>1036</v>
      </c>
      <c r="B40" s="9" t="s">
        <v>226</v>
      </c>
      <c r="C40" s="10"/>
    </row>
    <row r="41" spans="1:3" x14ac:dyDescent="0.55000000000000004">
      <c r="A41" s="8" t="s">
        <v>1037</v>
      </c>
      <c r="B41" s="9" t="s">
        <v>733</v>
      </c>
      <c r="C41" s="10" t="s">
        <v>1069</v>
      </c>
    </row>
    <row r="42" spans="1:3" x14ac:dyDescent="0.55000000000000004">
      <c r="A42" s="8" t="s">
        <v>1038</v>
      </c>
      <c r="B42" s="9" t="s">
        <v>1293</v>
      </c>
      <c r="C42" s="10" t="s">
        <v>1066</v>
      </c>
    </row>
    <row r="43" spans="1:3" x14ac:dyDescent="0.55000000000000004">
      <c r="A43" s="8" t="s">
        <v>1039</v>
      </c>
      <c r="B43" s="9" t="s">
        <v>808</v>
      </c>
      <c r="C43" s="10" t="s">
        <v>1067</v>
      </c>
    </row>
    <row r="44" spans="1:3" x14ac:dyDescent="0.55000000000000004">
      <c r="A44" s="8" t="s">
        <v>1040</v>
      </c>
      <c r="B44" s="9" t="s">
        <v>734</v>
      </c>
      <c r="C44" s="10" t="s">
        <v>1068</v>
      </c>
    </row>
    <row r="47" spans="1:3" x14ac:dyDescent="0.55000000000000004">
      <c r="A47" s="56" t="s">
        <v>757</v>
      </c>
      <c r="B47" s="56"/>
      <c r="C47" s="56"/>
    </row>
    <row r="49" spans="1:3" x14ac:dyDescent="0.55000000000000004">
      <c r="A49" s="8" t="s">
        <v>1036</v>
      </c>
      <c r="B49" s="8" t="s">
        <v>227</v>
      </c>
      <c r="C49" s="8"/>
    </row>
    <row r="50" spans="1:3" x14ac:dyDescent="0.55000000000000004">
      <c r="A50" s="8" t="s">
        <v>1037</v>
      </c>
      <c r="B50" s="8" t="s">
        <v>490</v>
      </c>
      <c r="C50" s="8" t="s">
        <v>1069</v>
      </c>
    </row>
    <row r="51" spans="1:3" x14ac:dyDescent="0.55000000000000004">
      <c r="A51" s="8" t="s">
        <v>1038</v>
      </c>
      <c r="B51" s="8" t="s">
        <v>814</v>
      </c>
      <c r="C51" s="8" t="s">
        <v>1073</v>
      </c>
    </row>
    <row r="52" spans="1:3" x14ac:dyDescent="0.55000000000000004">
      <c r="A52" s="8" t="s">
        <v>1039</v>
      </c>
      <c r="B52" s="8" t="s">
        <v>1326</v>
      </c>
      <c r="C52" s="8" t="s">
        <v>1542</v>
      </c>
    </row>
    <row r="53" spans="1:3" x14ac:dyDescent="0.55000000000000004">
      <c r="A53" s="8" t="s">
        <v>1040</v>
      </c>
      <c r="B53" s="8" t="s">
        <v>906</v>
      </c>
      <c r="C53" s="8" t="s">
        <v>1074</v>
      </c>
    </row>
    <row r="54" spans="1:3" x14ac:dyDescent="0.55000000000000004">
      <c r="A54" s="8" t="s">
        <v>1052</v>
      </c>
      <c r="B54" s="8" t="s">
        <v>729</v>
      </c>
      <c r="C54" s="8" t="s">
        <v>1070</v>
      </c>
    </row>
    <row r="55" spans="1:3" x14ac:dyDescent="0.55000000000000004">
      <c r="A55" s="8" t="s">
        <v>1041</v>
      </c>
      <c r="B55" s="8" t="s">
        <v>1292</v>
      </c>
      <c r="C55" s="8" t="s">
        <v>1071</v>
      </c>
    </row>
    <row r="56" spans="1:3" x14ac:dyDescent="0.55000000000000004">
      <c r="A56" s="8" t="s">
        <v>1042</v>
      </c>
      <c r="B56" s="8" t="s">
        <v>884</v>
      </c>
      <c r="C56" s="8" t="s">
        <v>1072</v>
      </c>
    </row>
    <row r="59" spans="1:3" x14ac:dyDescent="0.55000000000000004">
      <c r="A59" s="56" t="s">
        <v>1034</v>
      </c>
      <c r="B59" s="56"/>
      <c r="C59" s="56"/>
    </row>
    <row r="61" spans="1:3" x14ac:dyDescent="0.55000000000000004">
      <c r="A61" s="8" t="s">
        <v>1036</v>
      </c>
      <c r="B61" s="8" t="s">
        <v>912</v>
      </c>
      <c r="C61" s="8" t="s">
        <v>1076</v>
      </c>
    </row>
    <row r="62" spans="1:3" ht="33.299999999999997" x14ac:dyDescent="0.55000000000000004">
      <c r="A62" s="8" t="s">
        <v>1037</v>
      </c>
      <c r="B62" s="8" t="s">
        <v>1075</v>
      </c>
      <c r="C62" s="8" t="s">
        <v>1077</v>
      </c>
    </row>
    <row r="63" spans="1:3" x14ac:dyDescent="0.55000000000000004">
      <c r="A63" s="8" t="s">
        <v>1038</v>
      </c>
      <c r="B63" s="8" t="s">
        <v>996</v>
      </c>
      <c r="C63" s="8" t="s">
        <v>1079</v>
      </c>
    </row>
    <row r="64" spans="1:3" x14ac:dyDescent="0.55000000000000004">
      <c r="A64" s="8" t="s">
        <v>1039</v>
      </c>
      <c r="B64" s="8" t="s">
        <v>997</v>
      </c>
      <c r="C64" s="8" t="s">
        <v>1080</v>
      </c>
    </row>
    <row r="65" spans="1:3" x14ac:dyDescent="0.55000000000000004">
      <c r="A65" s="8" t="s">
        <v>1040</v>
      </c>
      <c r="B65" s="8" t="s">
        <v>909</v>
      </c>
      <c r="C65" s="8"/>
    </row>
    <row r="66" spans="1:3" x14ac:dyDescent="0.55000000000000004">
      <c r="A66" s="8" t="s">
        <v>1052</v>
      </c>
      <c r="B66" s="8" t="s">
        <v>911</v>
      </c>
      <c r="C66" s="8" t="s">
        <v>1078</v>
      </c>
    </row>
    <row r="67" spans="1:3" x14ac:dyDescent="0.55000000000000004">
      <c r="A67" s="8" t="s">
        <v>1041</v>
      </c>
      <c r="B67" s="8" t="s">
        <v>913</v>
      </c>
      <c r="C67" s="8"/>
    </row>
    <row r="68" spans="1:3" x14ac:dyDescent="0.55000000000000004">
      <c r="A68" s="8" t="s">
        <v>1042</v>
      </c>
      <c r="B68" s="8" t="s">
        <v>910</v>
      </c>
      <c r="C68" s="8" t="s">
        <v>1081</v>
      </c>
    </row>
    <row r="69" spans="1:3" x14ac:dyDescent="0.55000000000000004">
      <c r="A69" s="8" t="s">
        <v>1043</v>
      </c>
      <c r="B69" s="8" t="s">
        <v>914</v>
      </c>
      <c r="C69" s="8" t="s">
        <v>1082</v>
      </c>
    </row>
    <row r="70" spans="1:3" x14ac:dyDescent="0.55000000000000004">
      <c r="A70" s="8" t="s">
        <v>1044</v>
      </c>
      <c r="B70" s="8" t="s">
        <v>1033</v>
      </c>
      <c r="C70" s="8" t="s">
        <v>1084</v>
      </c>
    </row>
    <row r="71" spans="1:3" x14ac:dyDescent="0.55000000000000004">
      <c r="A71" s="8" t="s">
        <v>1045</v>
      </c>
      <c r="B71" s="8" t="s">
        <v>1</v>
      </c>
      <c r="C71" s="8" t="s">
        <v>1083</v>
      </c>
    </row>
    <row r="72" spans="1:3" x14ac:dyDescent="0.55000000000000004">
      <c r="A72" s="40"/>
      <c r="B72" s="40"/>
      <c r="C72" s="40"/>
    </row>
    <row r="74" spans="1:3" x14ac:dyDescent="0.55000000000000004">
      <c r="A74" s="56" t="s">
        <v>1925</v>
      </c>
      <c r="B74" s="56"/>
      <c r="C74" s="56"/>
    </row>
    <row r="75" spans="1:3" x14ac:dyDescent="0.55000000000000004">
      <c r="A75" s="29"/>
      <c r="B75" s="29"/>
      <c r="C75" s="29"/>
    </row>
    <row r="76" spans="1:3" x14ac:dyDescent="0.55000000000000004">
      <c r="A76" s="39" t="s">
        <v>1929</v>
      </c>
      <c r="B76" s="8"/>
      <c r="C76" s="8"/>
    </row>
    <row r="77" spans="1:3" x14ac:dyDescent="0.55000000000000004">
      <c r="A77" s="8" t="s">
        <v>1036</v>
      </c>
      <c r="B77" s="8" t="s">
        <v>1926</v>
      </c>
      <c r="C77" s="8" t="s">
        <v>1927</v>
      </c>
    </row>
    <row r="78" spans="1:3" x14ac:dyDescent="0.55000000000000004">
      <c r="A78" s="8" t="s">
        <v>1037</v>
      </c>
      <c r="B78" s="8" t="s">
        <v>814</v>
      </c>
      <c r="C78" s="8" t="s">
        <v>1073</v>
      </c>
    </row>
    <row r="79" spans="1:3" x14ac:dyDescent="0.55000000000000004">
      <c r="A79" s="8" t="s">
        <v>1038</v>
      </c>
      <c r="B79" s="8" t="s">
        <v>1924</v>
      </c>
      <c r="C79" s="8" t="s">
        <v>1928</v>
      </c>
    </row>
    <row r="80" spans="1:3" x14ac:dyDescent="0.55000000000000004">
      <c r="A80" s="52" t="s">
        <v>1039</v>
      </c>
      <c r="B80" s="52" t="s">
        <v>1966</v>
      </c>
      <c r="C80" s="52" t="s">
        <v>2045</v>
      </c>
    </row>
  </sheetData>
  <mergeCells count="16">
    <mergeCell ref="A74:C74"/>
    <mergeCell ref="A38:C38"/>
    <mergeCell ref="A47:C47"/>
    <mergeCell ref="A59:C59"/>
    <mergeCell ref="A2:C2"/>
    <mergeCell ref="A3:C3"/>
    <mergeCell ref="A15:C15"/>
    <mergeCell ref="A14:C14"/>
    <mergeCell ref="B4:C4"/>
    <mergeCell ref="B5:C5"/>
    <mergeCell ref="B6:C6"/>
    <mergeCell ref="B7:C7"/>
    <mergeCell ref="B8:C8"/>
    <mergeCell ref="B9:C9"/>
    <mergeCell ref="B10:C10"/>
    <mergeCell ref="A13:C13"/>
  </mergeCells>
  <hyperlinks>
    <hyperlink ref="A9" location="'Entity &amp; Attribute Detail'!A1" display="Entity &amp; Attribute Detail" xr:uid="{00000000-0004-0000-0000-000000000000}"/>
    <hyperlink ref="A6" location="'Data Blocks'!A1" display="Data Blocks" xr:uid="{00000000-0004-0000-0000-000001000000}"/>
    <hyperlink ref="A7" location="Entities!A1" display="Entities" xr:uid="{00000000-0004-0000-0000-000002000000}"/>
    <hyperlink ref="A8" location="Attributes!A1" display="Attributes" xr:uid="{00000000-0004-0000-0000-000003000000}"/>
    <hyperlink ref="A5" location="'Notes &amp; Contents'!A1" display="Notes &amp; Contents" xr:uid="{00000000-0004-0000-0000-000004000000}"/>
    <hyperlink ref="A10" location="Relationships!A1" display="Relationships" xr:uid="{00000000-0004-0000-0000-000005000000}"/>
  </hyperlinks>
  <pageMargins left="0.92" right="0.70866141732283472" top="0.74803149606299213" bottom="0.74803149606299213" header="0.31496062992125984" footer="0.31496062992125984"/>
  <pageSetup paperSize="9" scale="88" firstPageNumber="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120"/>
  <sheetViews>
    <sheetView zoomScaleNormal="100" workbookViewId="0">
      <pane xSplit="3" ySplit="1" topLeftCell="D2" activePane="bottomRight" state="frozen"/>
      <selection pane="topRight" activeCell="B1" sqref="B1"/>
      <selection pane="bottomLeft" activeCell="A2" sqref="A2"/>
      <selection pane="bottomRight" activeCell="A2" sqref="A2:A47"/>
    </sheetView>
  </sheetViews>
  <sheetFormatPr defaultColWidth="27.734375" defaultRowHeight="11.1" x14ac:dyDescent="0.35"/>
  <cols>
    <col min="1" max="1" width="14.20703125" style="18" bestFit="1" customWidth="1"/>
    <col min="2" max="2" width="5.83984375" style="51" bestFit="1" customWidth="1"/>
    <col min="3" max="3" width="27.734375" style="18"/>
    <col min="4" max="4" width="30.83984375" style="19" bestFit="1" customWidth="1"/>
    <col min="5" max="16384" width="27.734375" style="12"/>
  </cols>
  <sheetData>
    <row r="1" spans="1:4" x14ac:dyDescent="0.35">
      <c r="A1" s="65" t="s">
        <v>1485</v>
      </c>
      <c r="B1" s="66" t="s">
        <v>1491</v>
      </c>
      <c r="C1" s="65" t="s">
        <v>734</v>
      </c>
      <c r="D1" s="67" t="s">
        <v>226</v>
      </c>
    </row>
    <row r="2" spans="1:4" x14ac:dyDescent="0.35">
      <c r="A2" s="68" t="s">
        <v>1486</v>
      </c>
      <c r="B2" s="69">
        <v>1</v>
      </c>
      <c r="C2" s="68" t="s">
        <v>291</v>
      </c>
      <c r="D2" s="70" t="s">
        <v>291</v>
      </c>
    </row>
    <row r="3" spans="1:4" x14ac:dyDescent="0.35">
      <c r="A3" s="71"/>
      <c r="B3" s="72"/>
      <c r="C3" s="71"/>
      <c r="D3" s="70" t="s">
        <v>299</v>
      </c>
    </row>
    <row r="4" spans="1:4" x14ac:dyDescent="0.35">
      <c r="A4" s="71"/>
      <c r="B4" s="72"/>
      <c r="C4" s="71"/>
      <c r="D4" s="70" t="s">
        <v>1133</v>
      </c>
    </row>
    <row r="5" spans="1:4" x14ac:dyDescent="0.35">
      <c r="A5" s="71"/>
      <c r="B5" s="72"/>
      <c r="C5" s="71"/>
      <c r="D5" s="70" t="s">
        <v>1135</v>
      </c>
    </row>
    <row r="6" spans="1:4" x14ac:dyDescent="0.35">
      <c r="A6" s="71"/>
      <c r="B6" s="73"/>
      <c r="C6" s="74"/>
      <c r="D6" s="70" t="s">
        <v>805</v>
      </c>
    </row>
    <row r="7" spans="1:4" x14ac:dyDescent="0.35">
      <c r="A7" s="71"/>
      <c r="B7" s="69">
        <v>2</v>
      </c>
      <c r="C7" s="68" t="s">
        <v>22</v>
      </c>
      <c r="D7" s="70" t="s">
        <v>22</v>
      </c>
    </row>
    <row r="8" spans="1:4" x14ac:dyDescent="0.35">
      <c r="A8" s="71"/>
      <c r="B8" s="72"/>
      <c r="C8" s="71"/>
      <c r="D8" s="70" t="s">
        <v>1124</v>
      </c>
    </row>
    <row r="9" spans="1:4" x14ac:dyDescent="0.35">
      <c r="A9" s="71"/>
      <c r="B9" s="73"/>
      <c r="C9" s="74"/>
      <c r="D9" s="70" t="s">
        <v>222</v>
      </c>
    </row>
    <row r="10" spans="1:4" x14ac:dyDescent="0.35">
      <c r="A10" s="71"/>
      <c r="B10" s="69">
        <v>3</v>
      </c>
      <c r="C10" s="68" t="s">
        <v>25</v>
      </c>
      <c r="D10" s="70" t="s">
        <v>25</v>
      </c>
    </row>
    <row r="11" spans="1:4" x14ac:dyDescent="0.35">
      <c r="A11" s="71"/>
      <c r="B11" s="73"/>
      <c r="C11" s="74"/>
      <c r="D11" s="70" t="s">
        <v>32</v>
      </c>
    </row>
    <row r="12" spans="1:4" x14ac:dyDescent="0.35">
      <c r="A12" s="71"/>
      <c r="B12" s="75">
        <v>4</v>
      </c>
      <c r="C12" s="76" t="s">
        <v>211</v>
      </c>
      <c r="D12" s="70" t="s">
        <v>211</v>
      </c>
    </row>
    <row r="13" spans="1:4" x14ac:dyDescent="0.35">
      <c r="A13" s="71"/>
      <c r="B13" s="69">
        <v>5</v>
      </c>
      <c r="C13" s="68" t="s">
        <v>35</v>
      </c>
      <c r="D13" s="70" t="s">
        <v>35</v>
      </c>
    </row>
    <row r="14" spans="1:4" x14ac:dyDescent="0.35">
      <c r="A14" s="71"/>
      <c r="B14" s="72"/>
      <c r="C14" s="71"/>
      <c r="D14" s="70" t="s">
        <v>0</v>
      </c>
    </row>
    <row r="15" spans="1:4" x14ac:dyDescent="0.35">
      <c r="A15" s="71"/>
      <c r="B15" s="72"/>
      <c r="C15" s="71"/>
      <c r="D15" s="70" t="s">
        <v>368</v>
      </c>
    </row>
    <row r="16" spans="1:4" x14ac:dyDescent="0.35">
      <c r="A16" s="71"/>
      <c r="B16" s="73"/>
      <c r="C16" s="74"/>
      <c r="D16" s="70" t="s">
        <v>11</v>
      </c>
    </row>
    <row r="17" spans="1:4" x14ac:dyDescent="0.35">
      <c r="A17" s="71"/>
      <c r="B17" s="75">
        <v>6</v>
      </c>
      <c r="C17" s="76" t="s">
        <v>293</v>
      </c>
      <c r="D17" s="70" t="s">
        <v>293</v>
      </c>
    </row>
    <row r="18" spans="1:4" x14ac:dyDescent="0.35">
      <c r="A18" s="71"/>
      <c r="B18" s="75">
        <v>7</v>
      </c>
      <c r="C18" s="76" t="s">
        <v>219</v>
      </c>
      <c r="D18" s="70" t="s">
        <v>219</v>
      </c>
    </row>
    <row r="19" spans="1:4" x14ac:dyDescent="0.35">
      <c r="A19" s="71"/>
      <c r="B19" s="69">
        <v>8</v>
      </c>
      <c r="C19" s="68" t="s">
        <v>14</v>
      </c>
      <c r="D19" s="70" t="s">
        <v>14</v>
      </c>
    </row>
    <row r="20" spans="1:4" x14ac:dyDescent="0.35">
      <c r="A20" s="71"/>
      <c r="B20" s="72"/>
      <c r="C20" s="71"/>
      <c r="D20" s="70" t="s">
        <v>70</v>
      </c>
    </row>
    <row r="21" spans="1:4" x14ac:dyDescent="0.35">
      <c r="A21" s="71"/>
      <c r="B21" s="72"/>
      <c r="C21" s="71"/>
      <c r="D21" s="70" t="s">
        <v>168</v>
      </c>
    </row>
    <row r="22" spans="1:4" x14ac:dyDescent="0.35">
      <c r="A22" s="71"/>
      <c r="B22" s="72"/>
      <c r="C22" s="71"/>
      <c r="D22" s="70" t="s">
        <v>193</v>
      </c>
    </row>
    <row r="23" spans="1:4" x14ac:dyDescent="0.35">
      <c r="A23" s="71"/>
      <c r="B23" s="72"/>
      <c r="C23" s="71"/>
      <c r="D23" s="70" t="s">
        <v>51</v>
      </c>
    </row>
    <row r="24" spans="1:4" x14ac:dyDescent="0.35">
      <c r="A24" s="71"/>
      <c r="B24" s="72"/>
      <c r="C24" s="71"/>
      <c r="D24" s="70" t="s">
        <v>60</v>
      </c>
    </row>
    <row r="25" spans="1:4" x14ac:dyDescent="0.35">
      <c r="A25" s="71"/>
      <c r="B25" s="73"/>
      <c r="C25" s="74"/>
      <c r="D25" s="70" t="s">
        <v>41</v>
      </c>
    </row>
    <row r="26" spans="1:4" x14ac:dyDescent="0.35">
      <c r="A26" s="71"/>
      <c r="B26" s="75">
        <v>9</v>
      </c>
      <c r="C26" s="76" t="s">
        <v>100</v>
      </c>
      <c r="D26" s="70" t="s">
        <v>100</v>
      </c>
    </row>
    <row r="27" spans="1:4" x14ac:dyDescent="0.35">
      <c r="A27" s="71"/>
      <c r="B27" s="75">
        <v>10</v>
      </c>
      <c r="C27" s="76" t="s">
        <v>1751</v>
      </c>
      <c r="D27" s="70" t="s">
        <v>1751</v>
      </c>
    </row>
    <row r="28" spans="1:4" x14ac:dyDescent="0.35">
      <c r="A28" s="71"/>
      <c r="B28" s="75">
        <v>11</v>
      </c>
      <c r="C28" s="76" t="s">
        <v>101</v>
      </c>
      <c r="D28" s="70" t="s">
        <v>101</v>
      </c>
    </row>
    <row r="29" spans="1:4" x14ac:dyDescent="0.35">
      <c r="A29" s="71"/>
      <c r="B29" s="75">
        <v>12</v>
      </c>
      <c r="C29" s="76" t="s">
        <v>94</v>
      </c>
      <c r="D29" s="70" t="s">
        <v>484</v>
      </c>
    </row>
    <row r="30" spans="1:4" x14ac:dyDescent="0.35">
      <c r="A30" s="71"/>
      <c r="B30" s="69">
        <v>13</v>
      </c>
      <c r="C30" s="68" t="s">
        <v>104</v>
      </c>
      <c r="D30" s="70" t="s">
        <v>104</v>
      </c>
    </row>
    <row r="31" spans="1:4" x14ac:dyDescent="0.35">
      <c r="A31" s="71"/>
      <c r="B31" s="72"/>
      <c r="C31" s="71"/>
      <c r="D31" s="70" t="s">
        <v>328</v>
      </c>
    </row>
    <row r="32" spans="1:4" x14ac:dyDescent="0.35">
      <c r="A32" s="71"/>
      <c r="B32" s="73"/>
      <c r="C32" s="74"/>
      <c r="D32" s="70" t="s">
        <v>320</v>
      </c>
    </row>
    <row r="33" spans="1:4" x14ac:dyDescent="0.35">
      <c r="A33" s="71"/>
      <c r="B33" s="69">
        <v>14</v>
      </c>
      <c r="C33" s="68" t="s">
        <v>455</v>
      </c>
      <c r="D33" s="70" t="s">
        <v>455</v>
      </c>
    </row>
    <row r="34" spans="1:4" x14ac:dyDescent="0.35">
      <c r="A34" s="71"/>
      <c r="B34" s="72"/>
      <c r="C34" s="71"/>
      <c r="D34" s="70" t="s">
        <v>1906</v>
      </c>
    </row>
    <row r="35" spans="1:4" x14ac:dyDescent="0.35">
      <c r="A35" s="71"/>
      <c r="B35" s="73"/>
      <c r="C35" s="74"/>
      <c r="D35" s="70" t="s">
        <v>418</v>
      </c>
    </row>
    <row r="36" spans="1:4" x14ac:dyDescent="0.35">
      <c r="A36" s="71"/>
      <c r="B36" s="75">
        <v>15</v>
      </c>
      <c r="C36" s="76" t="s">
        <v>158</v>
      </c>
      <c r="D36" s="70" t="s">
        <v>158</v>
      </c>
    </row>
    <row r="37" spans="1:4" x14ac:dyDescent="0.35">
      <c r="A37" s="71"/>
      <c r="B37" s="75">
        <v>16</v>
      </c>
      <c r="C37" s="76" t="s">
        <v>161</v>
      </c>
      <c r="D37" s="70" t="s">
        <v>161</v>
      </c>
    </row>
    <row r="38" spans="1:4" x14ac:dyDescent="0.35">
      <c r="A38" s="71"/>
      <c r="B38" s="75">
        <v>17</v>
      </c>
      <c r="C38" s="76" t="s">
        <v>407</v>
      </c>
      <c r="D38" s="70" t="s">
        <v>407</v>
      </c>
    </row>
    <row r="39" spans="1:4" x14ac:dyDescent="0.35">
      <c r="A39" s="71"/>
      <c r="B39" s="75">
        <v>18</v>
      </c>
      <c r="C39" s="76" t="s">
        <v>124</v>
      </c>
      <c r="D39" s="70" t="s">
        <v>124</v>
      </c>
    </row>
    <row r="40" spans="1:4" x14ac:dyDescent="0.35">
      <c r="A40" s="71"/>
      <c r="B40" s="75">
        <v>19</v>
      </c>
      <c r="C40" s="76" t="s">
        <v>148</v>
      </c>
      <c r="D40" s="70" t="s">
        <v>148</v>
      </c>
    </row>
    <row r="41" spans="1:4" ht="14.35" customHeight="1" x14ac:dyDescent="0.35">
      <c r="A41" s="71"/>
      <c r="B41" s="69">
        <v>20</v>
      </c>
      <c r="C41" s="68" t="s">
        <v>122</v>
      </c>
      <c r="D41" s="70" t="s">
        <v>322</v>
      </c>
    </row>
    <row r="42" spans="1:4" x14ac:dyDescent="0.35">
      <c r="A42" s="71"/>
      <c r="B42" s="73"/>
      <c r="C42" s="74"/>
      <c r="D42" s="70" t="s">
        <v>325</v>
      </c>
    </row>
    <row r="43" spans="1:4" x14ac:dyDescent="0.35">
      <c r="A43" s="71"/>
      <c r="B43" s="75">
        <v>21</v>
      </c>
      <c r="C43" s="76" t="s">
        <v>266</v>
      </c>
      <c r="D43" s="70" t="s">
        <v>266</v>
      </c>
    </row>
    <row r="44" spans="1:4" x14ac:dyDescent="0.35">
      <c r="A44" s="71"/>
      <c r="B44" s="75">
        <v>22</v>
      </c>
      <c r="C44" s="76" t="s">
        <v>462</v>
      </c>
      <c r="D44" s="70" t="s">
        <v>448</v>
      </c>
    </row>
    <row r="45" spans="1:4" x14ac:dyDescent="0.35">
      <c r="A45" s="71"/>
      <c r="B45" s="75">
        <v>23</v>
      </c>
      <c r="C45" s="76" t="s">
        <v>437</v>
      </c>
      <c r="D45" s="70" t="s">
        <v>437</v>
      </c>
    </row>
    <row r="46" spans="1:4" x14ac:dyDescent="0.35">
      <c r="A46" s="71"/>
      <c r="B46" s="69">
        <v>24</v>
      </c>
      <c r="C46" s="68" t="s">
        <v>198</v>
      </c>
      <c r="D46" s="70" t="s">
        <v>198</v>
      </c>
    </row>
    <row r="47" spans="1:4" x14ac:dyDescent="0.35">
      <c r="A47" s="74"/>
      <c r="B47" s="73"/>
      <c r="C47" s="74"/>
      <c r="D47" s="70" t="s">
        <v>202</v>
      </c>
    </row>
    <row r="48" spans="1:4" x14ac:dyDescent="0.35">
      <c r="A48" s="68" t="s">
        <v>228</v>
      </c>
      <c r="B48" s="69">
        <v>1</v>
      </c>
      <c r="C48" s="68" t="s">
        <v>1488</v>
      </c>
      <c r="D48" s="70" t="s">
        <v>1136</v>
      </c>
    </row>
    <row r="49" spans="1:4" x14ac:dyDescent="0.35">
      <c r="A49" s="71"/>
      <c r="B49" s="72"/>
      <c r="C49" s="71"/>
      <c r="D49" s="70" t="s">
        <v>103</v>
      </c>
    </row>
    <row r="50" spans="1:4" x14ac:dyDescent="0.35">
      <c r="A50" s="71"/>
      <c r="B50" s="72"/>
      <c r="C50" s="71"/>
      <c r="D50" s="70" t="s">
        <v>1499</v>
      </c>
    </row>
    <row r="51" spans="1:4" x14ac:dyDescent="0.35">
      <c r="A51" s="71"/>
      <c r="B51" s="72"/>
      <c r="C51" s="71"/>
      <c r="D51" s="70" t="s">
        <v>362</v>
      </c>
    </row>
    <row r="52" spans="1:4" x14ac:dyDescent="0.35">
      <c r="A52" s="71"/>
      <c r="B52" s="72"/>
      <c r="C52" s="71"/>
      <c r="D52" s="70" t="s">
        <v>105</v>
      </c>
    </row>
    <row r="53" spans="1:4" x14ac:dyDescent="0.35">
      <c r="A53" s="71"/>
      <c r="B53" s="72"/>
      <c r="C53" s="71"/>
      <c r="D53" s="70" t="s">
        <v>87</v>
      </c>
    </row>
    <row r="54" spans="1:4" x14ac:dyDescent="0.35">
      <c r="A54" s="71"/>
      <c r="B54" s="72"/>
      <c r="C54" s="71"/>
      <c r="D54" s="70" t="s">
        <v>89</v>
      </c>
    </row>
    <row r="55" spans="1:4" x14ac:dyDescent="0.35">
      <c r="A55" s="71"/>
      <c r="B55" s="72"/>
      <c r="C55" s="71"/>
      <c r="D55" s="70" t="s">
        <v>145</v>
      </c>
    </row>
    <row r="56" spans="1:4" x14ac:dyDescent="0.35">
      <c r="A56" s="71"/>
      <c r="B56" s="72"/>
      <c r="C56" s="71"/>
      <c r="D56" s="70" t="s">
        <v>91</v>
      </c>
    </row>
    <row r="57" spans="1:4" x14ac:dyDescent="0.35">
      <c r="A57" s="71"/>
      <c r="B57" s="72"/>
      <c r="C57" s="71"/>
      <c r="D57" s="70" t="s">
        <v>106</v>
      </c>
    </row>
    <row r="58" spans="1:4" x14ac:dyDescent="0.35">
      <c r="A58" s="71"/>
      <c r="B58" s="72"/>
      <c r="C58" s="71"/>
      <c r="D58" s="70" t="s">
        <v>186</v>
      </c>
    </row>
    <row r="59" spans="1:4" ht="11.8" customHeight="1" x14ac:dyDescent="0.35">
      <c r="A59" s="71"/>
      <c r="B59" s="72"/>
      <c r="C59" s="71"/>
      <c r="D59" s="70" t="s">
        <v>1801</v>
      </c>
    </row>
    <row r="60" spans="1:4" ht="11.8" customHeight="1" x14ac:dyDescent="0.35">
      <c r="A60" s="71"/>
      <c r="B60" s="72"/>
      <c r="C60" s="71"/>
      <c r="D60" s="70" t="s">
        <v>1115</v>
      </c>
    </row>
    <row r="61" spans="1:4" ht="11.8" customHeight="1" x14ac:dyDescent="0.35">
      <c r="A61" s="71"/>
      <c r="B61" s="72"/>
      <c r="C61" s="71"/>
      <c r="D61" s="70" t="s">
        <v>1754</v>
      </c>
    </row>
    <row r="62" spans="1:4" x14ac:dyDescent="0.35">
      <c r="A62" s="71"/>
      <c r="B62" s="72"/>
      <c r="C62" s="71"/>
      <c r="D62" s="70" t="s">
        <v>1753</v>
      </c>
    </row>
    <row r="63" spans="1:4" x14ac:dyDescent="0.35">
      <c r="A63" s="71"/>
      <c r="B63" s="72"/>
      <c r="C63" s="71"/>
      <c r="D63" s="70" t="s">
        <v>9</v>
      </c>
    </row>
    <row r="64" spans="1:4" x14ac:dyDescent="0.35">
      <c r="A64" s="71"/>
      <c r="B64" s="72"/>
      <c r="C64" s="71"/>
      <c r="D64" s="70" t="s">
        <v>196</v>
      </c>
    </row>
    <row r="65" spans="1:4" x14ac:dyDescent="0.35">
      <c r="A65" s="71"/>
      <c r="B65" s="72"/>
      <c r="C65" s="71"/>
      <c r="D65" s="70" t="s">
        <v>313</v>
      </c>
    </row>
    <row r="66" spans="1:4" x14ac:dyDescent="0.35">
      <c r="A66" s="71"/>
      <c r="B66" s="72"/>
      <c r="C66" s="71"/>
      <c r="D66" s="70" t="s">
        <v>297</v>
      </c>
    </row>
    <row r="67" spans="1:4" x14ac:dyDescent="0.35">
      <c r="A67" s="71"/>
      <c r="B67" s="72"/>
      <c r="C67" s="71"/>
      <c r="D67" s="70" t="s">
        <v>298</v>
      </c>
    </row>
    <row r="68" spans="1:4" x14ac:dyDescent="0.35">
      <c r="A68" s="71"/>
      <c r="B68" s="72"/>
      <c r="C68" s="71"/>
      <c r="D68" s="70" t="s">
        <v>301</v>
      </c>
    </row>
    <row r="69" spans="1:4" x14ac:dyDescent="0.35">
      <c r="A69" s="71"/>
      <c r="B69" s="72"/>
      <c r="C69" s="71"/>
      <c r="D69" s="70" t="s">
        <v>30</v>
      </c>
    </row>
    <row r="70" spans="1:4" x14ac:dyDescent="0.35">
      <c r="A70" s="71"/>
      <c r="B70" s="72"/>
      <c r="C70" s="71"/>
      <c r="D70" s="70" t="s">
        <v>1515</v>
      </c>
    </row>
    <row r="71" spans="1:4" x14ac:dyDescent="0.35">
      <c r="A71" s="71"/>
      <c r="B71" s="72"/>
      <c r="C71" s="71"/>
      <c r="D71" s="70" t="s">
        <v>221</v>
      </c>
    </row>
    <row r="72" spans="1:4" x14ac:dyDescent="0.35">
      <c r="A72" s="71"/>
      <c r="B72" s="72"/>
      <c r="C72" s="71"/>
      <c r="D72" s="70" t="s">
        <v>39</v>
      </c>
    </row>
    <row r="73" spans="1:4" x14ac:dyDescent="0.35">
      <c r="A73" s="71"/>
      <c r="B73" s="72"/>
      <c r="C73" s="71"/>
      <c r="D73" s="70" t="s">
        <v>262</v>
      </c>
    </row>
    <row r="74" spans="1:4" x14ac:dyDescent="0.35">
      <c r="A74" s="71"/>
      <c r="B74" s="72"/>
      <c r="C74" s="71"/>
      <c r="D74" s="70" t="s">
        <v>225</v>
      </c>
    </row>
    <row r="75" spans="1:4" x14ac:dyDescent="0.35">
      <c r="A75" s="71"/>
      <c r="B75" s="72"/>
      <c r="C75" s="71"/>
      <c r="D75" s="70" t="s">
        <v>1134</v>
      </c>
    </row>
    <row r="76" spans="1:4" x14ac:dyDescent="0.35">
      <c r="A76" s="71"/>
      <c r="B76" s="72"/>
      <c r="C76" s="71"/>
      <c r="D76" s="70" t="s">
        <v>93</v>
      </c>
    </row>
    <row r="77" spans="1:4" x14ac:dyDescent="0.35">
      <c r="A77" s="71"/>
      <c r="B77" s="72"/>
      <c r="C77" s="71"/>
      <c r="D77" s="70" t="s">
        <v>157</v>
      </c>
    </row>
    <row r="78" spans="1:4" x14ac:dyDescent="0.35">
      <c r="A78" s="71"/>
      <c r="B78" s="72"/>
      <c r="C78" s="71"/>
      <c r="D78" s="70" t="s">
        <v>85</v>
      </c>
    </row>
    <row r="79" spans="1:4" x14ac:dyDescent="0.35">
      <c r="A79" s="71"/>
      <c r="B79" s="72"/>
      <c r="C79" s="71"/>
      <c r="D79" s="70" t="s">
        <v>98</v>
      </c>
    </row>
    <row r="80" spans="1:4" x14ac:dyDescent="0.35">
      <c r="A80" s="71"/>
      <c r="B80" s="72"/>
      <c r="C80" s="71"/>
      <c r="D80" s="70" t="s">
        <v>260</v>
      </c>
    </row>
    <row r="81" spans="1:4" x14ac:dyDescent="0.35">
      <c r="A81" s="71"/>
      <c r="B81" s="72"/>
      <c r="C81" s="71"/>
      <c r="D81" s="70" t="s">
        <v>1497</v>
      </c>
    </row>
    <row r="82" spans="1:4" x14ac:dyDescent="0.35">
      <c r="A82" s="71"/>
      <c r="B82" s="72"/>
      <c r="C82" s="71"/>
      <c r="D82" s="70" t="s">
        <v>1501</v>
      </c>
    </row>
    <row r="83" spans="1:4" x14ac:dyDescent="0.35">
      <c r="A83" s="71"/>
      <c r="B83" s="72"/>
      <c r="C83" s="71"/>
      <c r="D83" s="70" t="s">
        <v>446</v>
      </c>
    </row>
    <row r="84" spans="1:4" x14ac:dyDescent="0.35">
      <c r="A84" s="71"/>
      <c r="B84" s="72"/>
      <c r="C84" s="71"/>
      <c r="D84" s="70" t="s">
        <v>265</v>
      </c>
    </row>
    <row r="85" spans="1:4" x14ac:dyDescent="0.35">
      <c r="A85" s="71"/>
      <c r="B85" s="72"/>
      <c r="C85" s="71"/>
      <c r="D85" s="70" t="s">
        <v>144</v>
      </c>
    </row>
    <row r="86" spans="1:4" x14ac:dyDescent="0.35">
      <c r="A86" s="71"/>
      <c r="B86" s="72"/>
      <c r="C86" s="71"/>
      <c r="D86" s="70" t="s">
        <v>188</v>
      </c>
    </row>
    <row r="87" spans="1:4" x14ac:dyDescent="0.35">
      <c r="A87" s="71"/>
      <c r="B87" s="72"/>
      <c r="C87" s="71"/>
      <c r="D87" s="70" t="s">
        <v>167</v>
      </c>
    </row>
    <row r="88" spans="1:4" x14ac:dyDescent="0.35">
      <c r="A88" s="71"/>
      <c r="B88" s="72"/>
      <c r="C88" s="71"/>
      <c r="D88" s="70" t="s">
        <v>146</v>
      </c>
    </row>
    <row r="89" spans="1:4" x14ac:dyDescent="0.35">
      <c r="A89" s="71"/>
      <c r="B89" s="72"/>
      <c r="C89" s="71"/>
      <c r="D89" s="70" t="s">
        <v>114</v>
      </c>
    </row>
    <row r="90" spans="1:4" x14ac:dyDescent="0.35">
      <c r="A90" s="71"/>
      <c r="B90" s="72"/>
      <c r="C90" s="71"/>
      <c r="D90" s="70" t="s">
        <v>147</v>
      </c>
    </row>
    <row r="91" spans="1:4" x14ac:dyDescent="0.35">
      <c r="A91" s="71"/>
      <c r="B91" s="72"/>
      <c r="C91" s="71"/>
      <c r="D91" s="70" t="s">
        <v>447</v>
      </c>
    </row>
    <row r="92" spans="1:4" x14ac:dyDescent="0.35">
      <c r="A92" s="71"/>
      <c r="B92" s="72"/>
      <c r="C92" s="71"/>
      <c r="D92" s="70" t="s">
        <v>1503</v>
      </c>
    </row>
    <row r="93" spans="1:4" x14ac:dyDescent="0.35">
      <c r="A93" s="71"/>
      <c r="B93" s="72"/>
      <c r="C93" s="71"/>
      <c r="D93" s="70" t="s">
        <v>192</v>
      </c>
    </row>
    <row r="94" spans="1:4" x14ac:dyDescent="0.35">
      <c r="A94" s="71"/>
      <c r="B94" s="72"/>
      <c r="C94" s="71"/>
      <c r="D94" s="70" t="s">
        <v>59</v>
      </c>
    </row>
    <row r="95" spans="1:4" x14ac:dyDescent="0.35">
      <c r="A95" s="71"/>
      <c r="B95" s="72"/>
      <c r="C95" s="71"/>
      <c r="D95" s="70" t="s">
        <v>1517</v>
      </c>
    </row>
    <row r="96" spans="1:4" x14ac:dyDescent="0.35">
      <c r="A96" s="71"/>
      <c r="B96" s="72"/>
      <c r="C96" s="71"/>
      <c r="D96" s="70" t="s">
        <v>191</v>
      </c>
    </row>
    <row r="97" spans="1:4" x14ac:dyDescent="0.35">
      <c r="A97" s="71"/>
      <c r="B97" s="72"/>
      <c r="C97" s="71"/>
      <c r="D97" s="70" t="s">
        <v>50</v>
      </c>
    </row>
    <row r="98" spans="1:4" x14ac:dyDescent="0.35">
      <c r="A98" s="71"/>
      <c r="B98" s="72"/>
      <c r="C98" s="71"/>
      <c r="D98" s="70" t="s">
        <v>20</v>
      </c>
    </row>
    <row r="99" spans="1:4" x14ac:dyDescent="0.35">
      <c r="A99" s="71"/>
      <c r="B99" s="72"/>
      <c r="C99" s="71"/>
      <c r="D99" s="70" t="s">
        <v>1752</v>
      </c>
    </row>
    <row r="100" spans="1:4" x14ac:dyDescent="0.35">
      <c r="A100" s="71"/>
      <c r="B100" s="72"/>
      <c r="C100" s="71"/>
      <c r="D100" s="70" t="s">
        <v>197</v>
      </c>
    </row>
    <row r="101" spans="1:4" x14ac:dyDescent="0.35">
      <c r="A101" s="71"/>
      <c r="B101" s="72"/>
      <c r="C101" s="71"/>
      <c r="D101" s="70" t="s">
        <v>83</v>
      </c>
    </row>
    <row r="102" spans="1:4" x14ac:dyDescent="0.35">
      <c r="A102" s="71"/>
      <c r="B102" s="72"/>
      <c r="C102" s="71"/>
      <c r="D102" s="70" t="s">
        <v>488</v>
      </c>
    </row>
    <row r="103" spans="1:4" x14ac:dyDescent="0.35">
      <c r="A103" s="71"/>
      <c r="B103" s="72"/>
      <c r="C103" s="71"/>
      <c r="D103" s="70" t="s">
        <v>480</v>
      </c>
    </row>
    <row r="104" spans="1:4" x14ac:dyDescent="0.35">
      <c r="A104" s="71"/>
      <c r="B104" s="72"/>
      <c r="C104" s="71"/>
      <c r="D104" s="70" t="s">
        <v>97</v>
      </c>
    </row>
    <row r="105" spans="1:4" x14ac:dyDescent="0.35">
      <c r="A105" s="71"/>
      <c r="B105" s="72"/>
      <c r="C105" s="71"/>
      <c r="D105" s="70" t="s">
        <v>2001</v>
      </c>
    </row>
    <row r="106" spans="1:4" x14ac:dyDescent="0.35">
      <c r="A106" s="71"/>
      <c r="B106" s="73"/>
      <c r="C106" s="74"/>
      <c r="D106" s="70" t="s">
        <v>1509</v>
      </c>
    </row>
    <row r="107" spans="1:4" x14ac:dyDescent="0.35">
      <c r="A107" s="71"/>
      <c r="B107" s="69">
        <v>2</v>
      </c>
      <c r="C107" s="68" t="s">
        <v>1557</v>
      </c>
      <c r="D107" s="70" t="s">
        <v>1150</v>
      </c>
    </row>
    <row r="108" spans="1:4" x14ac:dyDescent="0.35">
      <c r="A108" s="71"/>
      <c r="B108" s="73"/>
      <c r="C108" s="74"/>
      <c r="D108" s="70" t="s">
        <v>758</v>
      </c>
    </row>
    <row r="109" spans="1:4" x14ac:dyDescent="0.35">
      <c r="A109" s="71"/>
      <c r="B109" s="69">
        <v>3</v>
      </c>
      <c r="C109" s="68" t="s">
        <v>1489</v>
      </c>
      <c r="D109" s="70" t="s">
        <v>504</v>
      </c>
    </row>
    <row r="110" spans="1:4" x14ac:dyDescent="0.35">
      <c r="A110" s="71"/>
      <c r="B110" s="73"/>
      <c r="C110" s="74"/>
      <c r="D110" s="70" t="s">
        <v>1468</v>
      </c>
    </row>
    <row r="111" spans="1:4" x14ac:dyDescent="0.35">
      <c r="A111" s="71"/>
      <c r="B111" s="69">
        <v>4</v>
      </c>
      <c r="C111" s="68" t="s">
        <v>1487</v>
      </c>
      <c r="D111" s="70" t="s">
        <v>391</v>
      </c>
    </row>
    <row r="112" spans="1:4" x14ac:dyDescent="0.35">
      <c r="A112" s="71"/>
      <c r="B112" s="72"/>
      <c r="C112" s="71"/>
      <c r="D112" s="70" t="s">
        <v>393</v>
      </c>
    </row>
    <row r="113" spans="1:4" x14ac:dyDescent="0.35">
      <c r="A113" s="71"/>
      <c r="B113" s="73"/>
      <c r="C113" s="74"/>
      <c r="D113" s="70" t="s">
        <v>395</v>
      </c>
    </row>
    <row r="114" spans="1:4" x14ac:dyDescent="0.35">
      <c r="A114" s="71"/>
      <c r="B114" s="69">
        <v>5</v>
      </c>
      <c r="C114" s="68" t="s">
        <v>471</v>
      </c>
      <c r="D114" s="70" t="s">
        <v>471</v>
      </c>
    </row>
    <row r="115" spans="1:4" x14ac:dyDescent="0.35">
      <c r="A115" s="71"/>
      <c r="B115" s="73"/>
      <c r="C115" s="74"/>
      <c r="D115" s="70" t="s">
        <v>467</v>
      </c>
    </row>
    <row r="116" spans="1:4" x14ac:dyDescent="0.35">
      <c r="A116" s="71"/>
      <c r="B116" s="69">
        <v>6</v>
      </c>
      <c r="C116" s="68" t="s">
        <v>1490</v>
      </c>
      <c r="D116" s="70" t="s">
        <v>1153</v>
      </c>
    </row>
    <row r="117" spans="1:4" x14ac:dyDescent="0.35">
      <c r="A117" s="71"/>
      <c r="B117" s="72"/>
      <c r="C117" s="71"/>
      <c r="D117" s="70" t="s">
        <v>1520</v>
      </c>
    </row>
    <row r="118" spans="1:4" x14ac:dyDescent="0.35">
      <c r="A118" s="71"/>
      <c r="B118" s="72"/>
      <c r="C118" s="71"/>
      <c r="D118" s="70" t="s">
        <v>462</v>
      </c>
    </row>
    <row r="119" spans="1:4" x14ac:dyDescent="0.35">
      <c r="A119" s="71"/>
      <c r="B119" s="72"/>
      <c r="C119" s="71"/>
      <c r="D119" s="70" t="s">
        <v>189</v>
      </c>
    </row>
    <row r="120" spans="1:4" x14ac:dyDescent="0.35">
      <c r="A120" s="74"/>
      <c r="B120" s="73"/>
      <c r="C120" s="74"/>
      <c r="D120" s="70" t="s">
        <v>416</v>
      </c>
    </row>
  </sheetData>
  <sortState xmlns:xlrd2="http://schemas.microsoft.com/office/spreadsheetml/2017/richdata2" ref="A82:D83">
    <sortCondition ref="C45:C119"/>
  </sortState>
  <mergeCells count="32">
    <mergeCell ref="B41:B42"/>
    <mergeCell ref="C41:C42"/>
    <mergeCell ref="A2:A47"/>
    <mergeCell ref="B2:B6"/>
    <mergeCell ref="C2:C6"/>
    <mergeCell ref="B7:B9"/>
    <mergeCell ref="C7:C9"/>
    <mergeCell ref="B10:B11"/>
    <mergeCell ref="C10:C11"/>
    <mergeCell ref="B13:B16"/>
    <mergeCell ref="C13:C16"/>
    <mergeCell ref="B19:B25"/>
    <mergeCell ref="C19:C25"/>
    <mergeCell ref="B30:B32"/>
    <mergeCell ref="C30:C32"/>
    <mergeCell ref="B33:B35"/>
    <mergeCell ref="C33:C35"/>
    <mergeCell ref="B46:B47"/>
    <mergeCell ref="C46:C47"/>
    <mergeCell ref="A48:A120"/>
    <mergeCell ref="C48:C106"/>
    <mergeCell ref="B48:B106"/>
    <mergeCell ref="B107:B108"/>
    <mergeCell ref="C107:C108"/>
    <mergeCell ref="B109:B110"/>
    <mergeCell ref="C109:C110"/>
    <mergeCell ref="B111:B113"/>
    <mergeCell ref="C111:C113"/>
    <mergeCell ref="B114:B115"/>
    <mergeCell ref="C114:C115"/>
    <mergeCell ref="B116:B120"/>
    <mergeCell ref="C116:C120"/>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0"/>
  <sheetViews>
    <sheetView zoomScale="90" zoomScaleNormal="90" workbookViewId="0">
      <pane xSplit="1" ySplit="1" topLeftCell="B2" activePane="bottomRight" state="frozen"/>
      <selection pane="topRight" activeCell="B1" sqref="B1"/>
      <selection pane="bottomLeft" activeCell="A2" sqref="A2"/>
      <selection pane="bottomRight" activeCell="B2" sqref="B2"/>
    </sheetView>
  </sheetViews>
  <sheetFormatPr defaultRowHeight="14.4" x14ac:dyDescent="0.55000000000000004"/>
  <cols>
    <col min="1" max="1" width="30.83984375" style="17" bestFit="1" customWidth="1"/>
    <col min="2" max="2" width="27" style="1" bestFit="1" customWidth="1"/>
    <col min="3" max="3" width="38.578125" style="1" customWidth="1"/>
    <col min="4" max="4" width="38.578125" style="53" customWidth="1"/>
    <col min="5" max="5" width="29.83984375" style="1" bestFit="1" customWidth="1"/>
    <col min="6" max="16384" width="8.83984375" style="1"/>
  </cols>
  <sheetData>
    <row r="1" spans="1:5" x14ac:dyDescent="0.55000000000000004">
      <c r="A1" s="20" t="s">
        <v>226</v>
      </c>
      <c r="B1" s="20" t="s">
        <v>733</v>
      </c>
      <c r="C1" s="20" t="s">
        <v>1293</v>
      </c>
      <c r="D1" s="20" t="s">
        <v>1063</v>
      </c>
      <c r="E1" s="37" t="s">
        <v>734</v>
      </c>
    </row>
    <row r="2" spans="1:5" ht="22.2" x14ac:dyDescent="0.55000000000000004">
      <c r="A2" s="20" t="s">
        <v>1135</v>
      </c>
      <c r="B2" s="21" t="s">
        <v>1135</v>
      </c>
      <c r="C2" s="21" t="s">
        <v>1139</v>
      </c>
      <c r="D2" s="21"/>
      <c r="E2" s="38" t="s">
        <v>291</v>
      </c>
    </row>
    <row r="3" spans="1:5" ht="33.299999999999997" x14ac:dyDescent="0.55000000000000004">
      <c r="A3" s="20" t="s">
        <v>1136</v>
      </c>
      <c r="B3" s="21" t="s">
        <v>1136</v>
      </c>
      <c r="C3" s="21" t="s">
        <v>1140</v>
      </c>
      <c r="D3" s="21"/>
      <c r="E3" s="38" t="s">
        <v>228</v>
      </c>
    </row>
    <row r="4" spans="1:5" ht="44.4" x14ac:dyDescent="0.55000000000000004">
      <c r="A4" s="20" t="s">
        <v>103</v>
      </c>
      <c r="B4" s="21" t="s">
        <v>103</v>
      </c>
      <c r="C4" s="21" t="s">
        <v>1283</v>
      </c>
      <c r="D4" s="21" t="s">
        <v>1748</v>
      </c>
      <c r="E4" s="38" t="s">
        <v>228</v>
      </c>
    </row>
    <row r="5" spans="1:5" ht="33.299999999999997" x14ac:dyDescent="0.55000000000000004">
      <c r="A5" s="20" t="s">
        <v>1153</v>
      </c>
      <c r="B5" s="21" t="s">
        <v>1154</v>
      </c>
      <c r="C5" s="21" t="s">
        <v>1155</v>
      </c>
      <c r="D5" s="21"/>
      <c r="E5" s="38" t="s">
        <v>228</v>
      </c>
    </row>
    <row r="6" spans="1:5" ht="22.2" x14ac:dyDescent="0.55000000000000004">
      <c r="A6" s="20" t="s">
        <v>1499</v>
      </c>
      <c r="B6" s="21" t="s">
        <v>1507</v>
      </c>
      <c r="C6" s="21" t="s">
        <v>1284</v>
      </c>
      <c r="D6" s="21"/>
      <c r="E6" s="38" t="s">
        <v>228</v>
      </c>
    </row>
    <row r="7" spans="1:5" ht="22.2" x14ac:dyDescent="0.55000000000000004">
      <c r="A7" s="20" t="s">
        <v>1150</v>
      </c>
      <c r="B7" s="21" t="s">
        <v>1151</v>
      </c>
      <c r="C7" s="21" t="s">
        <v>1152</v>
      </c>
      <c r="D7" s="21"/>
      <c r="E7" s="38" t="s">
        <v>228</v>
      </c>
    </row>
    <row r="8" spans="1:5" ht="22.2" x14ac:dyDescent="0.55000000000000004">
      <c r="A8" s="20" t="s">
        <v>70</v>
      </c>
      <c r="B8" s="21" t="s">
        <v>70</v>
      </c>
      <c r="C8" s="21" t="s">
        <v>71</v>
      </c>
      <c r="D8" s="21"/>
      <c r="E8" s="38" t="s">
        <v>14</v>
      </c>
    </row>
    <row r="9" spans="1:5" ht="44.4" x14ac:dyDescent="0.55000000000000004">
      <c r="A9" s="20" t="s">
        <v>362</v>
      </c>
      <c r="B9" s="21" t="s">
        <v>362</v>
      </c>
      <c r="C9" s="21" t="s">
        <v>361</v>
      </c>
      <c r="D9" s="21"/>
      <c r="E9" s="38" t="s">
        <v>228</v>
      </c>
    </row>
    <row r="10" spans="1:5" ht="44.4" x14ac:dyDescent="0.55000000000000004">
      <c r="A10" s="20" t="s">
        <v>105</v>
      </c>
      <c r="B10" s="21" t="s">
        <v>105</v>
      </c>
      <c r="C10" s="21" t="s">
        <v>1315</v>
      </c>
      <c r="D10" s="21"/>
      <c r="E10" s="38" t="s">
        <v>228</v>
      </c>
    </row>
    <row r="11" spans="1:5" x14ac:dyDescent="0.55000000000000004">
      <c r="A11" s="20" t="s">
        <v>168</v>
      </c>
      <c r="B11" s="21" t="s">
        <v>168</v>
      </c>
      <c r="C11" s="21" t="s">
        <v>807</v>
      </c>
      <c r="D11" s="21"/>
      <c r="E11" s="38" t="s">
        <v>14</v>
      </c>
    </row>
    <row r="12" spans="1:5" ht="66.599999999999994" x14ac:dyDescent="0.55000000000000004">
      <c r="A12" s="20" t="s">
        <v>87</v>
      </c>
      <c r="B12" s="21" t="s">
        <v>87</v>
      </c>
      <c r="C12" s="21" t="s">
        <v>1300</v>
      </c>
      <c r="D12" s="21"/>
      <c r="E12" s="38" t="s">
        <v>228</v>
      </c>
    </row>
    <row r="13" spans="1:5" ht="55.5" x14ac:dyDescent="0.55000000000000004">
      <c r="A13" s="20" t="s">
        <v>89</v>
      </c>
      <c r="B13" s="21" t="s">
        <v>89</v>
      </c>
      <c r="C13" s="21" t="s">
        <v>1301</v>
      </c>
      <c r="D13" s="21"/>
      <c r="E13" s="38" t="s">
        <v>228</v>
      </c>
    </row>
    <row r="14" spans="1:5" ht="33.299999999999997" x14ac:dyDescent="0.55000000000000004">
      <c r="A14" s="20" t="s">
        <v>0</v>
      </c>
      <c r="B14" s="21" t="s">
        <v>0</v>
      </c>
      <c r="C14" s="21" t="s">
        <v>763</v>
      </c>
      <c r="D14" s="21" t="s">
        <v>2046</v>
      </c>
      <c r="E14" s="38" t="s">
        <v>35</v>
      </c>
    </row>
    <row r="15" spans="1:5" ht="33.299999999999997" x14ac:dyDescent="0.55000000000000004">
      <c r="A15" s="20" t="s">
        <v>368</v>
      </c>
      <c r="B15" s="21" t="s">
        <v>368</v>
      </c>
      <c r="C15" s="21" t="s">
        <v>764</v>
      </c>
      <c r="D15" s="21" t="s">
        <v>369</v>
      </c>
      <c r="E15" s="38" t="s">
        <v>35</v>
      </c>
    </row>
    <row r="16" spans="1:5" ht="44.4" x14ac:dyDescent="0.55000000000000004">
      <c r="A16" s="20" t="s">
        <v>145</v>
      </c>
      <c r="B16" s="21" t="s">
        <v>713</v>
      </c>
      <c r="C16" s="21" t="s">
        <v>765</v>
      </c>
      <c r="D16" s="21"/>
      <c r="E16" s="38" t="s">
        <v>228</v>
      </c>
    </row>
    <row r="17" spans="1:5" ht="44.4" x14ac:dyDescent="0.55000000000000004">
      <c r="A17" s="20" t="s">
        <v>148</v>
      </c>
      <c r="B17" s="21" t="s">
        <v>148</v>
      </c>
      <c r="C17" s="21" t="s">
        <v>766</v>
      </c>
      <c r="D17" s="21"/>
      <c r="E17" s="38" t="s">
        <v>148</v>
      </c>
    </row>
    <row r="18" spans="1:5" ht="22.2" x14ac:dyDescent="0.55000000000000004">
      <c r="A18" s="20" t="s">
        <v>1520</v>
      </c>
      <c r="B18" s="21" t="s">
        <v>1520</v>
      </c>
      <c r="C18" s="21" t="s">
        <v>767</v>
      </c>
      <c r="D18" s="21"/>
      <c r="E18" s="38" t="s">
        <v>228</v>
      </c>
    </row>
    <row r="19" spans="1:5" ht="66.599999999999994" x14ac:dyDescent="0.55000000000000004">
      <c r="A19" s="20" t="s">
        <v>91</v>
      </c>
      <c r="B19" s="21" t="s">
        <v>91</v>
      </c>
      <c r="C19" s="21" t="s">
        <v>1302</v>
      </c>
      <c r="D19" s="21"/>
      <c r="E19" s="38" t="s">
        <v>228</v>
      </c>
    </row>
    <row r="20" spans="1:5" ht="22.2" x14ac:dyDescent="0.55000000000000004">
      <c r="A20" s="20" t="s">
        <v>106</v>
      </c>
      <c r="B20" s="21" t="s">
        <v>106</v>
      </c>
      <c r="C20" s="21" t="s">
        <v>768</v>
      </c>
      <c r="D20" s="21" t="s">
        <v>108</v>
      </c>
      <c r="E20" s="38" t="s">
        <v>228</v>
      </c>
    </row>
    <row r="21" spans="1:5" ht="33.299999999999997" x14ac:dyDescent="0.55000000000000004">
      <c r="A21" s="20" t="s">
        <v>186</v>
      </c>
      <c r="B21" s="21" t="s">
        <v>186</v>
      </c>
      <c r="C21" s="21" t="s">
        <v>769</v>
      </c>
      <c r="D21" s="21"/>
      <c r="E21" s="38" t="s">
        <v>228</v>
      </c>
    </row>
    <row r="22" spans="1:5" ht="33.299999999999997" x14ac:dyDescent="0.55000000000000004">
      <c r="A22" s="20" t="s">
        <v>299</v>
      </c>
      <c r="B22" s="21" t="s">
        <v>299</v>
      </c>
      <c r="C22" s="21" t="s">
        <v>300</v>
      </c>
      <c r="D22" s="21"/>
      <c r="E22" s="38" t="s">
        <v>291</v>
      </c>
    </row>
    <row r="23" spans="1:5" ht="22.2" x14ac:dyDescent="0.55000000000000004">
      <c r="A23" s="20" t="s">
        <v>1801</v>
      </c>
      <c r="B23" s="21" t="s">
        <v>1801</v>
      </c>
      <c r="C23" s="21" t="s">
        <v>1899</v>
      </c>
      <c r="D23" s="21" t="s">
        <v>1802</v>
      </c>
      <c r="E23" s="38" t="s">
        <v>228</v>
      </c>
    </row>
    <row r="24" spans="1:5" ht="77.7" x14ac:dyDescent="0.55000000000000004">
      <c r="A24" s="20" t="s">
        <v>1115</v>
      </c>
      <c r="B24" s="21" t="s">
        <v>1115</v>
      </c>
      <c r="C24" s="21" t="s">
        <v>1546</v>
      </c>
      <c r="D24" s="21"/>
      <c r="E24" s="38" t="s">
        <v>228</v>
      </c>
    </row>
    <row r="25" spans="1:5" ht="33.299999999999997" x14ac:dyDescent="0.55000000000000004">
      <c r="A25" s="20" t="s">
        <v>393</v>
      </c>
      <c r="B25" s="21" t="s">
        <v>393</v>
      </c>
      <c r="C25" s="21" t="s">
        <v>392</v>
      </c>
      <c r="D25" s="21"/>
      <c r="E25" s="38" t="s">
        <v>228</v>
      </c>
    </row>
    <row r="26" spans="1:5" ht="22.2" x14ac:dyDescent="0.55000000000000004">
      <c r="A26" s="20" t="s">
        <v>1754</v>
      </c>
      <c r="B26" s="21" t="s">
        <v>1754</v>
      </c>
      <c r="C26" s="21" t="s">
        <v>1811</v>
      </c>
      <c r="D26" s="21" t="s">
        <v>1758</v>
      </c>
      <c r="E26" s="38" t="s">
        <v>228</v>
      </c>
    </row>
    <row r="27" spans="1:5" ht="55.5" x14ac:dyDescent="0.55000000000000004">
      <c r="A27" s="20" t="s">
        <v>391</v>
      </c>
      <c r="B27" s="21" t="s">
        <v>391</v>
      </c>
      <c r="C27" s="21" t="s">
        <v>390</v>
      </c>
      <c r="D27" s="21"/>
      <c r="E27" s="38" t="s">
        <v>228</v>
      </c>
    </row>
    <row r="28" spans="1:5" ht="55.5" x14ac:dyDescent="0.55000000000000004">
      <c r="A28" s="20" t="s">
        <v>395</v>
      </c>
      <c r="B28" s="21" t="s">
        <v>395</v>
      </c>
      <c r="C28" s="21" t="s">
        <v>394</v>
      </c>
      <c r="D28" s="21" t="s">
        <v>1114</v>
      </c>
      <c r="E28" s="38" t="s">
        <v>228</v>
      </c>
    </row>
    <row r="29" spans="1:5" ht="33.299999999999997" x14ac:dyDescent="0.55000000000000004">
      <c r="A29" s="20" t="s">
        <v>1753</v>
      </c>
      <c r="B29" s="21" t="s">
        <v>1753</v>
      </c>
      <c r="C29" s="21" t="s">
        <v>1812</v>
      </c>
      <c r="D29" s="21"/>
      <c r="E29" s="38" t="s">
        <v>228</v>
      </c>
    </row>
    <row r="30" spans="1:5" ht="22.2" x14ac:dyDescent="0.55000000000000004">
      <c r="A30" s="20" t="s">
        <v>504</v>
      </c>
      <c r="B30" s="21" t="s">
        <v>504</v>
      </c>
      <c r="C30" s="21" t="s">
        <v>1900</v>
      </c>
      <c r="D30" s="21"/>
      <c r="E30" s="38" t="s">
        <v>228</v>
      </c>
    </row>
    <row r="31" spans="1:5" x14ac:dyDescent="0.55000000000000004">
      <c r="A31" s="20" t="s">
        <v>9</v>
      </c>
      <c r="B31" s="21" t="s">
        <v>9</v>
      </c>
      <c r="C31" s="21" t="s">
        <v>770</v>
      </c>
      <c r="D31" s="21"/>
      <c r="E31" s="38" t="s">
        <v>228</v>
      </c>
    </row>
    <row r="32" spans="1:5" ht="22.2" x14ac:dyDescent="0.55000000000000004">
      <c r="A32" s="20" t="s">
        <v>11</v>
      </c>
      <c r="B32" s="21" t="s">
        <v>11</v>
      </c>
      <c r="C32" s="21" t="s">
        <v>771</v>
      </c>
      <c r="D32" s="21"/>
      <c r="E32" s="38" t="s">
        <v>35</v>
      </c>
    </row>
    <row r="33" spans="1:5" ht="33.299999999999997" x14ac:dyDescent="0.55000000000000004">
      <c r="A33" s="20" t="s">
        <v>193</v>
      </c>
      <c r="B33" s="21" t="s">
        <v>193</v>
      </c>
      <c r="C33" s="21" t="s">
        <v>772</v>
      </c>
      <c r="D33" s="21"/>
      <c r="E33" s="38" t="s">
        <v>14</v>
      </c>
    </row>
    <row r="34" spans="1:5" ht="33.299999999999997" x14ac:dyDescent="0.55000000000000004">
      <c r="A34" s="20" t="s">
        <v>196</v>
      </c>
      <c r="B34" s="21" t="s">
        <v>196</v>
      </c>
      <c r="C34" s="21" t="s">
        <v>773</v>
      </c>
      <c r="D34" s="21"/>
      <c r="E34" s="38" t="s">
        <v>228</v>
      </c>
    </row>
    <row r="35" spans="1:5" ht="44.4" x14ac:dyDescent="0.55000000000000004">
      <c r="A35" s="20" t="s">
        <v>313</v>
      </c>
      <c r="B35" s="21" t="s">
        <v>313</v>
      </c>
      <c r="C35" s="21" t="s">
        <v>1544</v>
      </c>
      <c r="D35" s="21"/>
      <c r="E35" s="38" t="s">
        <v>228</v>
      </c>
    </row>
    <row r="36" spans="1:5" ht="133.19999999999999" x14ac:dyDescent="0.55000000000000004">
      <c r="A36" s="20" t="s">
        <v>291</v>
      </c>
      <c r="B36" s="21" t="s">
        <v>291</v>
      </c>
      <c r="C36" s="21" t="s">
        <v>1299</v>
      </c>
      <c r="D36" s="21"/>
      <c r="E36" s="38" t="s">
        <v>291</v>
      </c>
    </row>
    <row r="37" spans="1:5" ht="88.8" x14ac:dyDescent="0.55000000000000004">
      <c r="A37" s="20" t="s">
        <v>297</v>
      </c>
      <c r="B37" s="21" t="s">
        <v>297</v>
      </c>
      <c r="C37" s="21" t="s">
        <v>1286</v>
      </c>
      <c r="D37" s="21"/>
      <c r="E37" s="38" t="s">
        <v>228</v>
      </c>
    </row>
    <row r="38" spans="1:5" ht="44.4" x14ac:dyDescent="0.55000000000000004">
      <c r="A38" s="20" t="s">
        <v>298</v>
      </c>
      <c r="B38" s="21" t="s">
        <v>298</v>
      </c>
      <c r="C38" s="21" t="s">
        <v>774</v>
      </c>
      <c r="D38" s="21"/>
      <c r="E38" s="38" t="s">
        <v>228</v>
      </c>
    </row>
    <row r="39" spans="1:5" ht="33.299999999999997" x14ac:dyDescent="0.55000000000000004">
      <c r="A39" s="20" t="s">
        <v>1124</v>
      </c>
      <c r="B39" s="21" t="s">
        <v>1124</v>
      </c>
      <c r="C39" s="21" t="s">
        <v>1125</v>
      </c>
      <c r="D39" s="21"/>
      <c r="E39" s="38" t="s">
        <v>22</v>
      </c>
    </row>
    <row r="40" spans="1:5" ht="33.299999999999997" x14ac:dyDescent="0.55000000000000004">
      <c r="A40" s="20" t="s">
        <v>22</v>
      </c>
      <c r="B40" s="21" t="s">
        <v>22</v>
      </c>
      <c r="C40" s="21" t="s">
        <v>775</v>
      </c>
      <c r="D40" s="21"/>
      <c r="E40" s="38" t="s">
        <v>22</v>
      </c>
    </row>
    <row r="41" spans="1:5" ht="44.4" x14ac:dyDescent="0.55000000000000004">
      <c r="A41" s="20" t="s">
        <v>301</v>
      </c>
      <c r="B41" s="21" t="s">
        <v>301</v>
      </c>
      <c r="C41" s="21" t="s">
        <v>776</v>
      </c>
      <c r="D41" s="21"/>
      <c r="E41" s="38" t="s">
        <v>228</v>
      </c>
    </row>
    <row r="42" spans="1:5" ht="55.5" x14ac:dyDescent="0.55000000000000004">
      <c r="A42" s="20" t="s">
        <v>25</v>
      </c>
      <c r="B42" s="21" t="s">
        <v>25</v>
      </c>
      <c r="C42" s="21" t="s">
        <v>777</v>
      </c>
      <c r="D42" s="21" t="s">
        <v>26</v>
      </c>
      <c r="E42" s="38" t="s">
        <v>25</v>
      </c>
    </row>
    <row r="43" spans="1:5" ht="33.299999999999997" x14ac:dyDescent="0.55000000000000004">
      <c r="A43" s="20" t="s">
        <v>32</v>
      </c>
      <c r="B43" s="21" t="s">
        <v>32</v>
      </c>
      <c r="C43" s="21" t="s">
        <v>778</v>
      </c>
      <c r="D43" s="21" t="s">
        <v>382</v>
      </c>
      <c r="E43" s="38" t="s">
        <v>25</v>
      </c>
    </row>
    <row r="44" spans="1:5" ht="44.4" x14ac:dyDescent="0.55000000000000004">
      <c r="A44" s="20" t="s">
        <v>30</v>
      </c>
      <c r="B44" s="21" t="s">
        <v>30</v>
      </c>
      <c r="C44" s="21" t="s">
        <v>779</v>
      </c>
      <c r="D44" s="21"/>
      <c r="E44" s="38" t="s">
        <v>228</v>
      </c>
    </row>
    <row r="45" spans="1:5" ht="33.299999999999997" x14ac:dyDescent="0.55000000000000004">
      <c r="A45" s="20" t="s">
        <v>1515</v>
      </c>
      <c r="B45" s="21" t="s">
        <v>1515</v>
      </c>
      <c r="C45" s="21" t="s">
        <v>1290</v>
      </c>
      <c r="D45" s="21"/>
      <c r="E45" s="38" t="s">
        <v>228</v>
      </c>
    </row>
    <row r="46" spans="1:5" ht="44.4" x14ac:dyDescent="0.55000000000000004">
      <c r="A46" s="20" t="s">
        <v>221</v>
      </c>
      <c r="B46" s="21" t="s">
        <v>221</v>
      </c>
      <c r="C46" s="21" t="s">
        <v>1306</v>
      </c>
      <c r="D46" s="21" t="s">
        <v>1307</v>
      </c>
      <c r="E46" s="38" t="s">
        <v>228</v>
      </c>
    </row>
    <row r="47" spans="1:5" ht="44.4" x14ac:dyDescent="0.55000000000000004">
      <c r="A47" s="20" t="s">
        <v>211</v>
      </c>
      <c r="B47" s="21" t="s">
        <v>211</v>
      </c>
      <c r="C47" s="21" t="s">
        <v>780</v>
      </c>
      <c r="D47" s="21"/>
      <c r="E47" s="38" t="s">
        <v>211</v>
      </c>
    </row>
    <row r="48" spans="1:5" ht="144.30000000000001" x14ac:dyDescent="0.55000000000000004">
      <c r="A48" s="20" t="s">
        <v>293</v>
      </c>
      <c r="B48" s="21" t="s">
        <v>293</v>
      </c>
      <c r="C48" s="21" t="s">
        <v>1303</v>
      </c>
      <c r="D48" s="21"/>
      <c r="E48" s="38" t="s">
        <v>293</v>
      </c>
    </row>
    <row r="49" spans="1:5" ht="88.8" x14ac:dyDescent="0.55000000000000004">
      <c r="A49" s="20" t="s">
        <v>219</v>
      </c>
      <c r="B49" s="21" t="s">
        <v>219</v>
      </c>
      <c r="C49" s="21" t="s">
        <v>781</v>
      </c>
      <c r="D49" s="21"/>
      <c r="E49" s="38" t="s">
        <v>219</v>
      </c>
    </row>
    <row r="50" spans="1:5" ht="55.5" x14ac:dyDescent="0.55000000000000004">
      <c r="A50" s="20" t="s">
        <v>35</v>
      </c>
      <c r="B50" s="21" t="s">
        <v>35</v>
      </c>
      <c r="C50" s="21" t="s">
        <v>1287</v>
      </c>
      <c r="D50" s="21"/>
      <c r="E50" s="38" t="s">
        <v>35</v>
      </c>
    </row>
    <row r="51" spans="1:5" ht="66.599999999999994" x14ac:dyDescent="0.55000000000000004">
      <c r="A51" s="20" t="s">
        <v>39</v>
      </c>
      <c r="B51" s="21" t="s">
        <v>39</v>
      </c>
      <c r="C51" s="21" t="s">
        <v>782</v>
      </c>
      <c r="D51" s="21"/>
      <c r="E51" s="38" t="s">
        <v>228</v>
      </c>
    </row>
    <row r="52" spans="1:5" ht="44.4" x14ac:dyDescent="0.55000000000000004">
      <c r="A52" s="20" t="s">
        <v>262</v>
      </c>
      <c r="B52" s="21" t="s">
        <v>262</v>
      </c>
      <c r="C52" s="21" t="s">
        <v>1977</v>
      </c>
      <c r="D52" s="21"/>
      <c r="E52" s="38" t="s">
        <v>228</v>
      </c>
    </row>
    <row r="53" spans="1:5" ht="22.2" x14ac:dyDescent="0.55000000000000004">
      <c r="A53" s="20" t="s">
        <v>225</v>
      </c>
      <c r="B53" s="21" t="s">
        <v>225</v>
      </c>
      <c r="C53" s="21" t="s">
        <v>1813</v>
      </c>
      <c r="D53" s="21"/>
      <c r="E53" s="38" t="s">
        <v>228</v>
      </c>
    </row>
    <row r="54" spans="1:5" ht="66.599999999999994" x14ac:dyDescent="0.55000000000000004">
      <c r="A54" s="20" t="s">
        <v>51</v>
      </c>
      <c r="B54" s="21" t="s">
        <v>51</v>
      </c>
      <c r="C54" s="21" t="s">
        <v>783</v>
      </c>
      <c r="D54" s="21" t="s">
        <v>809</v>
      </c>
      <c r="E54" s="38" t="s">
        <v>14</v>
      </c>
    </row>
    <row r="55" spans="1:5" ht="33.299999999999997" x14ac:dyDescent="0.55000000000000004">
      <c r="A55" s="20" t="s">
        <v>222</v>
      </c>
      <c r="B55" s="21" t="s">
        <v>222</v>
      </c>
      <c r="C55" s="21" t="s">
        <v>230</v>
      </c>
      <c r="D55" s="21"/>
      <c r="E55" s="38" t="s">
        <v>22</v>
      </c>
    </row>
    <row r="56" spans="1:5" ht="33.299999999999997" x14ac:dyDescent="0.55000000000000004">
      <c r="A56" s="20" t="s">
        <v>1133</v>
      </c>
      <c r="B56" s="21" t="s">
        <v>1133</v>
      </c>
      <c r="C56" s="21" t="s">
        <v>1141</v>
      </c>
      <c r="D56" s="21"/>
      <c r="E56" s="38" t="s">
        <v>291</v>
      </c>
    </row>
    <row r="57" spans="1:5" ht="22.2" x14ac:dyDescent="0.55000000000000004">
      <c r="A57" s="20" t="s">
        <v>1134</v>
      </c>
      <c r="B57" s="21" t="s">
        <v>1134</v>
      </c>
      <c r="C57" s="21" t="s">
        <v>1815</v>
      </c>
      <c r="D57" s="21"/>
      <c r="E57" s="38" t="s">
        <v>228</v>
      </c>
    </row>
    <row r="58" spans="1:5" ht="44.4" x14ac:dyDescent="0.55000000000000004">
      <c r="A58" s="20" t="s">
        <v>93</v>
      </c>
      <c r="B58" s="21" t="s">
        <v>93</v>
      </c>
      <c r="C58" s="21" t="s">
        <v>784</v>
      </c>
      <c r="D58" s="21"/>
      <c r="E58" s="38" t="s">
        <v>228</v>
      </c>
    </row>
    <row r="59" spans="1:5" ht="133.19999999999999" x14ac:dyDescent="0.55000000000000004">
      <c r="A59" s="20" t="s">
        <v>104</v>
      </c>
      <c r="B59" s="21" t="s">
        <v>289</v>
      </c>
      <c r="C59" s="21" t="s">
        <v>1288</v>
      </c>
      <c r="D59" s="21"/>
      <c r="E59" s="38" t="s">
        <v>104</v>
      </c>
    </row>
    <row r="60" spans="1:5" ht="44.4" x14ac:dyDescent="0.55000000000000004">
      <c r="A60" s="20" t="s">
        <v>328</v>
      </c>
      <c r="B60" s="21" t="s">
        <v>735</v>
      </c>
      <c r="C60" s="21" t="s">
        <v>314</v>
      </c>
      <c r="D60" s="21"/>
      <c r="E60" s="38" t="s">
        <v>104</v>
      </c>
    </row>
    <row r="61" spans="1:5" ht="33.299999999999997" x14ac:dyDescent="0.55000000000000004">
      <c r="A61" s="20" t="s">
        <v>320</v>
      </c>
      <c r="B61" s="21" t="s">
        <v>736</v>
      </c>
      <c r="C61" s="21" t="s">
        <v>785</v>
      </c>
      <c r="D61" s="21"/>
      <c r="E61" s="38" t="s">
        <v>104</v>
      </c>
    </row>
    <row r="62" spans="1:5" ht="22.2" x14ac:dyDescent="0.55000000000000004">
      <c r="A62" s="20" t="s">
        <v>1468</v>
      </c>
      <c r="B62" s="21" t="s">
        <v>593</v>
      </c>
      <c r="C62" s="21" t="s">
        <v>1469</v>
      </c>
      <c r="D62" s="21"/>
      <c r="E62" s="38" t="s">
        <v>228</v>
      </c>
    </row>
    <row r="63" spans="1:5" ht="33.299999999999997" x14ac:dyDescent="0.55000000000000004">
      <c r="A63" s="20" t="s">
        <v>322</v>
      </c>
      <c r="B63" s="21" t="s">
        <v>597</v>
      </c>
      <c r="C63" s="21" t="s">
        <v>327</v>
      </c>
      <c r="D63" s="21"/>
      <c r="E63" s="38" t="s">
        <v>122</v>
      </c>
    </row>
    <row r="64" spans="1:5" ht="77.7" x14ac:dyDescent="0.55000000000000004">
      <c r="A64" s="20" t="s">
        <v>158</v>
      </c>
      <c r="B64" s="21" t="s">
        <v>737</v>
      </c>
      <c r="C64" s="21" t="s">
        <v>786</v>
      </c>
      <c r="D64" s="21" t="s">
        <v>232</v>
      </c>
      <c r="E64" s="38" t="s">
        <v>158</v>
      </c>
    </row>
    <row r="65" spans="1:5" ht="33.299999999999997" x14ac:dyDescent="0.55000000000000004">
      <c r="A65" s="20" t="s">
        <v>157</v>
      </c>
      <c r="B65" s="21" t="s">
        <v>598</v>
      </c>
      <c r="C65" s="21" t="s">
        <v>787</v>
      </c>
      <c r="D65" s="21"/>
      <c r="E65" s="38" t="s">
        <v>228</v>
      </c>
    </row>
    <row r="66" spans="1:5" ht="33.299999999999997" x14ac:dyDescent="0.55000000000000004">
      <c r="A66" s="20" t="s">
        <v>85</v>
      </c>
      <c r="B66" s="21" t="s">
        <v>620</v>
      </c>
      <c r="C66" s="21" t="s">
        <v>788</v>
      </c>
      <c r="D66" s="21"/>
      <c r="E66" s="38" t="s">
        <v>228</v>
      </c>
    </row>
    <row r="67" spans="1:5" ht="33.299999999999997" x14ac:dyDescent="0.55000000000000004">
      <c r="A67" s="20" t="s">
        <v>98</v>
      </c>
      <c r="B67" s="21" t="s">
        <v>621</v>
      </c>
      <c r="C67" s="21" t="s">
        <v>789</v>
      </c>
      <c r="D67" s="21"/>
      <c r="E67" s="38" t="s">
        <v>228</v>
      </c>
    </row>
    <row r="68" spans="1:5" ht="55.5" x14ac:dyDescent="0.55000000000000004">
      <c r="A68" s="20" t="s">
        <v>260</v>
      </c>
      <c r="B68" s="21" t="s">
        <v>594</v>
      </c>
      <c r="C68" s="21" t="s">
        <v>790</v>
      </c>
      <c r="D68" s="21"/>
      <c r="E68" s="38" t="s">
        <v>228</v>
      </c>
    </row>
    <row r="69" spans="1:5" ht="22.2" x14ac:dyDescent="0.55000000000000004">
      <c r="A69" s="20" t="s">
        <v>1497</v>
      </c>
      <c r="B69" s="21" t="s">
        <v>1506</v>
      </c>
      <c r="C69" s="21" t="s">
        <v>1816</v>
      </c>
      <c r="D69" s="21" t="s">
        <v>1291</v>
      </c>
      <c r="E69" s="38" t="s">
        <v>228</v>
      </c>
    </row>
    <row r="70" spans="1:5" ht="33.299999999999997" x14ac:dyDescent="0.55000000000000004">
      <c r="A70" s="20" t="s">
        <v>418</v>
      </c>
      <c r="B70" s="21" t="s">
        <v>738</v>
      </c>
      <c r="C70" s="21" t="s">
        <v>417</v>
      </c>
      <c r="D70" s="21"/>
      <c r="E70" s="38" t="s">
        <v>455</v>
      </c>
    </row>
    <row r="71" spans="1:5" ht="22.2" x14ac:dyDescent="0.55000000000000004">
      <c r="A71" s="20" t="s">
        <v>407</v>
      </c>
      <c r="B71" s="21" t="s">
        <v>739</v>
      </c>
      <c r="C71" s="21" t="s">
        <v>408</v>
      </c>
      <c r="D71" s="21"/>
      <c r="E71" s="38" t="s">
        <v>407</v>
      </c>
    </row>
    <row r="72" spans="1:5" ht="22.2" x14ac:dyDescent="0.55000000000000004">
      <c r="A72" s="20" t="s">
        <v>161</v>
      </c>
      <c r="B72" s="21" t="s">
        <v>740</v>
      </c>
      <c r="C72" s="21" t="s">
        <v>791</v>
      </c>
      <c r="D72" s="21"/>
      <c r="E72" s="38" t="s">
        <v>161</v>
      </c>
    </row>
    <row r="73" spans="1:5" ht="33.299999999999997" x14ac:dyDescent="0.55000000000000004">
      <c r="A73" s="20" t="s">
        <v>100</v>
      </c>
      <c r="B73" s="21" t="s">
        <v>741</v>
      </c>
      <c r="C73" s="21" t="s">
        <v>244</v>
      </c>
      <c r="D73" s="21" t="s">
        <v>1547</v>
      </c>
      <c r="E73" s="38" t="s">
        <v>100</v>
      </c>
    </row>
    <row r="74" spans="1:5" ht="22.2" x14ac:dyDescent="0.55000000000000004">
      <c r="A74" s="20" t="s">
        <v>1501</v>
      </c>
      <c r="B74" s="21" t="s">
        <v>1505</v>
      </c>
      <c r="C74" s="21" t="s">
        <v>1294</v>
      </c>
      <c r="D74" s="21"/>
      <c r="E74" s="38" t="s">
        <v>228</v>
      </c>
    </row>
    <row r="75" spans="1:5" ht="44.4" x14ac:dyDescent="0.55000000000000004">
      <c r="A75" s="20" t="s">
        <v>437</v>
      </c>
      <c r="B75" s="21" t="s">
        <v>742</v>
      </c>
      <c r="C75" s="21" t="s">
        <v>438</v>
      </c>
      <c r="D75" s="21"/>
      <c r="E75" s="38" t="s">
        <v>437</v>
      </c>
    </row>
    <row r="76" spans="1:5" ht="66.599999999999994" x14ac:dyDescent="0.55000000000000004">
      <c r="A76" s="20" t="s">
        <v>446</v>
      </c>
      <c r="B76" s="21" t="s">
        <v>624</v>
      </c>
      <c r="C76" s="21" t="s">
        <v>486</v>
      </c>
      <c r="D76" s="21"/>
      <c r="E76" s="38" t="s">
        <v>228</v>
      </c>
    </row>
    <row r="77" spans="1:5" ht="44.4" x14ac:dyDescent="0.55000000000000004">
      <c r="A77" s="20" t="s">
        <v>265</v>
      </c>
      <c r="B77" s="21" t="s">
        <v>615</v>
      </c>
      <c r="C77" s="21" t="s">
        <v>1304</v>
      </c>
      <c r="D77" s="21"/>
      <c r="E77" s="38" t="s">
        <v>228</v>
      </c>
    </row>
    <row r="78" spans="1:5" ht="22.2" x14ac:dyDescent="0.55000000000000004">
      <c r="A78" s="20" t="s">
        <v>198</v>
      </c>
      <c r="B78" s="21" t="s">
        <v>743</v>
      </c>
      <c r="C78" s="21" t="s">
        <v>267</v>
      </c>
      <c r="D78" s="21"/>
      <c r="E78" s="38" t="s">
        <v>198</v>
      </c>
    </row>
    <row r="79" spans="1:5" ht="33.299999999999997" x14ac:dyDescent="0.55000000000000004">
      <c r="A79" s="20" t="s">
        <v>202</v>
      </c>
      <c r="B79" s="21" t="s">
        <v>744</v>
      </c>
      <c r="C79" s="21" t="s">
        <v>792</v>
      </c>
      <c r="D79" s="21"/>
      <c r="E79" s="38" t="s">
        <v>198</v>
      </c>
    </row>
    <row r="80" spans="1:5" ht="66.599999999999994" x14ac:dyDescent="0.55000000000000004">
      <c r="A80" s="20" t="s">
        <v>124</v>
      </c>
      <c r="B80" s="21" t="s">
        <v>745</v>
      </c>
      <c r="C80" s="21" t="s">
        <v>793</v>
      </c>
      <c r="D80" s="21"/>
      <c r="E80" s="38" t="s">
        <v>124</v>
      </c>
    </row>
    <row r="81" spans="1:5" ht="55.5" x14ac:dyDescent="0.55000000000000004">
      <c r="A81" s="20" t="s">
        <v>144</v>
      </c>
      <c r="B81" s="21" t="s">
        <v>746</v>
      </c>
      <c r="C81" s="21" t="s">
        <v>794</v>
      </c>
      <c r="D81" s="21"/>
      <c r="E81" s="38" t="s">
        <v>228</v>
      </c>
    </row>
    <row r="82" spans="1:5" ht="44.4" x14ac:dyDescent="0.55000000000000004">
      <c r="A82" s="20" t="s">
        <v>188</v>
      </c>
      <c r="B82" s="21" t="s">
        <v>607</v>
      </c>
      <c r="C82" s="21" t="s">
        <v>795</v>
      </c>
      <c r="D82" s="21"/>
      <c r="E82" s="38" t="s">
        <v>228</v>
      </c>
    </row>
    <row r="83" spans="1:5" ht="33.299999999999997" x14ac:dyDescent="0.55000000000000004">
      <c r="A83" s="20" t="s">
        <v>167</v>
      </c>
      <c r="B83" s="21" t="s">
        <v>610</v>
      </c>
      <c r="C83" s="21" t="s">
        <v>1305</v>
      </c>
      <c r="D83" s="21"/>
      <c r="E83" s="38" t="s">
        <v>228</v>
      </c>
    </row>
    <row r="84" spans="1:5" ht="33.299999999999997" x14ac:dyDescent="0.55000000000000004">
      <c r="A84" s="20" t="s">
        <v>146</v>
      </c>
      <c r="B84" s="21" t="s">
        <v>608</v>
      </c>
      <c r="C84" s="21" t="s">
        <v>1320</v>
      </c>
      <c r="D84" s="21"/>
      <c r="E84" s="38" t="s">
        <v>228</v>
      </c>
    </row>
    <row r="85" spans="1:5" ht="44.4" x14ac:dyDescent="0.55000000000000004">
      <c r="A85" s="20" t="s">
        <v>114</v>
      </c>
      <c r="B85" s="21" t="s">
        <v>605</v>
      </c>
      <c r="C85" s="21" t="s">
        <v>796</v>
      </c>
      <c r="D85" s="21"/>
      <c r="E85" s="38" t="s">
        <v>228</v>
      </c>
    </row>
    <row r="86" spans="1:5" ht="77.7" x14ac:dyDescent="0.55000000000000004">
      <c r="A86" s="20" t="s">
        <v>147</v>
      </c>
      <c r="B86" s="21" t="s">
        <v>595</v>
      </c>
      <c r="C86" s="21" t="s">
        <v>797</v>
      </c>
      <c r="D86" s="21"/>
      <c r="E86" s="38" t="s">
        <v>228</v>
      </c>
    </row>
    <row r="87" spans="1:5" ht="33.299999999999997" x14ac:dyDescent="0.55000000000000004">
      <c r="A87" s="20" t="s">
        <v>447</v>
      </c>
      <c r="B87" s="21" t="s">
        <v>623</v>
      </c>
      <c r="C87" s="21" t="s">
        <v>1521</v>
      </c>
      <c r="D87" s="21"/>
      <c r="E87" s="38" t="s">
        <v>228</v>
      </c>
    </row>
    <row r="88" spans="1:5" ht="55.5" x14ac:dyDescent="0.55000000000000004">
      <c r="A88" s="20" t="s">
        <v>266</v>
      </c>
      <c r="B88" s="21" t="s">
        <v>747</v>
      </c>
      <c r="C88" s="21" t="s">
        <v>798</v>
      </c>
      <c r="D88" s="21"/>
      <c r="E88" s="38" t="s">
        <v>266</v>
      </c>
    </row>
    <row r="89" spans="1:5" ht="22.2" x14ac:dyDescent="0.55000000000000004">
      <c r="A89" s="20" t="s">
        <v>1503</v>
      </c>
      <c r="B89" s="21" t="s">
        <v>1504</v>
      </c>
      <c r="C89" s="21" t="s">
        <v>1298</v>
      </c>
      <c r="D89" s="21"/>
      <c r="E89" s="38" t="s">
        <v>228</v>
      </c>
    </row>
    <row r="90" spans="1:5" ht="44.4" x14ac:dyDescent="0.55000000000000004">
      <c r="A90" s="20" t="s">
        <v>758</v>
      </c>
      <c r="B90" s="21" t="s">
        <v>612</v>
      </c>
      <c r="C90" s="21" t="s">
        <v>432</v>
      </c>
      <c r="D90" s="21"/>
      <c r="E90" s="38" t="s">
        <v>228</v>
      </c>
    </row>
    <row r="91" spans="1:5" ht="22.2" x14ac:dyDescent="0.55000000000000004">
      <c r="A91" s="20" t="s">
        <v>448</v>
      </c>
      <c r="B91" s="21" t="s">
        <v>748</v>
      </c>
      <c r="C91" s="21" t="s">
        <v>449</v>
      </c>
      <c r="D91" s="21"/>
      <c r="E91" s="38" t="s">
        <v>462</v>
      </c>
    </row>
    <row r="92" spans="1:5" ht="66.599999999999994" x14ac:dyDescent="0.55000000000000004">
      <c r="A92" s="20" t="s">
        <v>41</v>
      </c>
      <c r="B92" s="21" t="s">
        <v>749</v>
      </c>
      <c r="C92" s="21" t="s">
        <v>799</v>
      </c>
      <c r="D92" s="21" t="s">
        <v>268</v>
      </c>
      <c r="E92" s="38" t="s">
        <v>14</v>
      </c>
    </row>
    <row r="93" spans="1:5" ht="44.4" x14ac:dyDescent="0.55000000000000004">
      <c r="A93" s="20" t="s">
        <v>192</v>
      </c>
      <c r="B93" s="21" t="s">
        <v>618</v>
      </c>
      <c r="C93" s="21" t="s">
        <v>1817</v>
      </c>
      <c r="D93" s="21"/>
      <c r="E93" s="38" t="s">
        <v>228</v>
      </c>
    </row>
    <row r="94" spans="1:5" ht="33.299999999999997" x14ac:dyDescent="0.55000000000000004">
      <c r="A94" s="20" t="s">
        <v>59</v>
      </c>
      <c r="B94" s="21" t="s">
        <v>617</v>
      </c>
      <c r="C94" s="21" t="s">
        <v>800</v>
      </c>
      <c r="D94" s="21"/>
      <c r="E94" s="38" t="s">
        <v>228</v>
      </c>
    </row>
    <row r="95" spans="1:5" ht="55.5" x14ac:dyDescent="0.55000000000000004">
      <c r="A95" s="20" t="s">
        <v>1906</v>
      </c>
      <c r="B95" s="21" t="s">
        <v>1907</v>
      </c>
      <c r="C95" s="21" t="s">
        <v>1908</v>
      </c>
      <c r="D95" s="21"/>
      <c r="E95" s="38" t="s">
        <v>455</v>
      </c>
    </row>
    <row r="96" spans="1:5" ht="22.2" x14ac:dyDescent="0.55000000000000004">
      <c r="A96" s="20" t="s">
        <v>455</v>
      </c>
      <c r="B96" s="21" t="s">
        <v>750</v>
      </c>
      <c r="C96" s="21" t="s">
        <v>456</v>
      </c>
      <c r="D96" s="21"/>
      <c r="E96" s="38" t="s">
        <v>455</v>
      </c>
    </row>
    <row r="97" spans="1:5" ht="33.299999999999997" x14ac:dyDescent="0.55000000000000004">
      <c r="A97" s="20" t="s">
        <v>325</v>
      </c>
      <c r="B97" s="21" t="s">
        <v>751</v>
      </c>
      <c r="C97" s="21" t="s">
        <v>801</v>
      </c>
      <c r="D97" s="21" t="s">
        <v>810</v>
      </c>
      <c r="E97" s="38" t="s">
        <v>122</v>
      </c>
    </row>
    <row r="98" spans="1:5" ht="22.2" x14ac:dyDescent="0.55000000000000004">
      <c r="A98" s="20" t="s">
        <v>1517</v>
      </c>
      <c r="B98" s="21" t="s">
        <v>1518</v>
      </c>
      <c r="C98" s="21" t="s">
        <v>1818</v>
      </c>
      <c r="D98" s="21"/>
      <c r="E98" s="38" t="s">
        <v>228</v>
      </c>
    </row>
    <row r="99" spans="1:5" ht="33.299999999999997" x14ac:dyDescent="0.55000000000000004">
      <c r="A99" s="20" t="s">
        <v>484</v>
      </c>
      <c r="B99" s="21" t="s">
        <v>94</v>
      </c>
      <c r="C99" s="21" t="s">
        <v>802</v>
      </c>
      <c r="D99" s="21"/>
      <c r="E99" s="38" t="s">
        <v>94</v>
      </c>
    </row>
    <row r="100" spans="1:5" ht="22.2" x14ac:dyDescent="0.55000000000000004">
      <c r="A100" s="20" t="s">
        <v>191</v>
      </c>
      <c r="B100" s="21" t="s">
        <v>682</v>
      </c>
      <c r="C100" s="21" t="s">
        <v>1819</v>
      </c>
      <c r="D100" s="21"/>
      <c r="E100" s="38" t="s">
        <v>228</v>
      </c>
    </row>
    <row r="101" spans="1:5" ht="99.9" x14ac:dyDescent="0.55000000000000004">
      <c r="A101" s="20" t="s">
        <v>416</v>
      </c>
      <c r="B101" s="21" t="s">
        <v>752</v>
      </c>
      <c r="C101" s="21" t="s">
        <v>415</v>
      </c>
      <c r="D101" s="21"/>
      <c r="E101" s="38" t="s">
        <v>228</v>
      </c>
    </row>
    <row r="102" spans="1:5" ht="77.7" x14ac:dyDescent="0.55000000000000004">
      <c r="A102" s="20" t="s">
        <v>462</v>
      </c>
      <c r="B102" s="21" t="s">
        <v>462</v>
      </c>
      <c r="C102" s="21" t="s">
        <v>463</v>
      </c>
      <c r="D102" s="21"/>
      <c r="E102" s="38" t="s">
        <v>228</v>
      </c>
    </row>
    <row r="103" spans="1:5" ht="144.30000000000001" x14ac:dyDescent="0.55000000000000004">
      <c r="A103" s="20" t="s">
        <v>14</v>
      </c>
      <c r="B103" s="21" t="s">
        <v>14</v>
      </c>
      <c r="C103" s="21" t="s">
        <v>1289</v>
      </c>
      <c r="D103" s="21" t="s">
        <v>811</v>
      </c>
      <c r="E103" s="38" t="s">
        <v>14</v>
      </c>
    </row>
    <row r="104" spans="1:5" ht="22.2" x14ac:dyDescent="0.55000000000000004">
      <c r="A104" s="20" t="s">
        <v>101</v>
      </c>
      <c r="B104" s="21" t="s">
        <v>101</v>
      </c>
      <c r="C104" s="21" t="s">
        <v>247</v>
      </c>
      <c r="D104" s="21" t="s">
        <v>1324</v>
      </c>
      <c r="E104" s="38" t="s">
        <v>101</v>
      </c>
    </row>
    <row r="105" spans="1:5" ht="44.4" x14ac:dyDescent="0.55000000000000004">
      <c r="A105" s="20" t="s">
        <v>50</v>
      </c>
      <c r="B105" s="21" t="s">
        <v>50</v>
      </c>
      <c r="C105" s="21" t="s">
        <v>412</v>
      </c>
      <c r="D105" s="21"/>
      <c r="E105" s="38" t="s">
        <v>228</v>
      </c>
    </row>
    <row r="106" spans="1:5" ht="22.2" x14ac:dyDescent="0.55000000000000004">
      <c r="A106" s="20" t="s">
        <v>189</v>
      </c>
      <c r="B106" s="21" t="s">
        <v>189</v>
      </c>
      <c r="C106" s="21" t="s">
        <v>485</v>
      </c>
      <c r="D106" s="21"/>
      <c r="E106" s="38" t="s">
        <v>228</v>
      </c>
    </row>
    <row r="107" spans="1:5" ht="99.9" x14ac:dyDescent="0.55000000000000004">
      <c r="A107" s="20" t="s">
        <v>20</v>
      </c>
      <c r="B107" s="21" t="s">
        <v>20</v>
      </c>
      <c r="C107" s="21" t="s">
        <v>1820</v>
      </c>
      <c r="D107" s="21"/>
      <c r="E107" s="38" t="s">
        <v>228</v>
      </c>
    </row>
    <row r="108" spans="1:5" ht="77.7" x14ac:dyDescent="0.55000000000000004">
      <c r="A108" s="20" t="s">
        <v>1751</v>
      </c>
      <c r="B108" s="21" t="s">
        <v>1751</v>
      </c>
      <c r="C108" s="21" t="s">
        <v>1755</v>
      </c>
      <c r="D108" s="21" t="s">
        <v>1756</v>
      </c>
      <c r="E108" s="38" t="s">
        <v>1751</v>
      </c>
    </row>
    <row r="109" spans="1:5" ht="44.4" x14ac:dyDescent="0.55000000000000004">
      <c r="A109" s="20" t="s">
        <v>1752</v>
      </c>
      <c r="B109" s="21" t="s">
        <v>1752</v>
      </c>
      <c r="C109" s="21" t="s">
        <v>1757</v>
      </c>
      <c r="D109" s="21"/>
      <c r="E109" s="38" t="s">
        <v>228</v>
      </c>
    </row>
    <row r="110" spans="1:5" ht="33.299999999999997" x14ac:dyDescent="0.55000000000000004">
      <c r="A110" s="20" t="s">
        <v>60</v>
      </c>
      <c r="B110" s="21" t="s">
        <v>60</v>
      </c>
      <c r="C110" s="21" t="s">
        <v>249</v>
      </c>
      <c r="D110" s="21"/>
      <c r="E110" s="38" t="s">
        <v>14</v>
      </c>
    </row>
    <row r="111" spans="1:5" ht="44.4" x14ac:dyDescent="0.55000000000000004">
      <c r="A111" s="20" t="s">
        <v>197</v>
      </c>
      <c r="B111" s="21" t="s">
        <v>197</v>
      </c>
      <c r="C111" s="21" t="s">
        <v>803</v>
      </c>
      <c r="D111" s="21"/>
      <c r="E111" s="38" t="s">
        <v>228</v>
      </c>
    </row>
    <row r="112" spans="1:5" ht="33.299999999999997" x14ac:dyDescent="0.55000000000000004">
      <c r="A112" s="20" t="s">
        <v>83</v>
      </c>
      <c r="B112" s="21" t="s">
        <v>83</v>
      </c>
      <c r="C112" s="21" t="s">
        <v>1308</v>
      </c>
      <c r="D112" s="21"/>
      <c r="E112" s="38" t="s">
        <v>228</v>
      </c>
    </row>
    <row r="113" spans="1:5" ht="33.299999999999997" x14ac:dyDescent="0.55000000000000004">
      <c r="A113" s="20" t="s">
        <v>467</v>
      </c>
      <c r="B113" s="21" t="s">
        <v>753</v>
      </c>
      <c r="C113" s="21" t="s">
        <v>468</v>
      </c>
      <c r="D113" s="21" t="s">
        <v>1099</v>
      </c>
      <c r="E113" s="38" t="s">
        <v>228</v>
      </c>
    </row>
    <row r="114" spans="1:5" ht="33.299999999999997" x14ac:dyDescent="0.55000000000000004">
      <c r="A114" s="20" t="s">
        <v>488</v>
      </c>
      <c r="B114" s="21" t="s">
        <v>684</v>
      </c>
      <c r="C114" s="21" t="s">
        <v>804</v>
      </c>
      <c r="D114" s="21"/>
      <c r="E114" s="38" t="s">
        <v>228</v>
      </c>
    </row>
    <row r="115" spans="1:5" ht="122.1" x14ac:dyDescent="0.55000000000000004">
      <c r="A115" s="20" t="s">
        <v>471</v>
      </c>
      <c r="B115" s="21" t="s">
        <v>471</v>
      </c>
      <c r="C115" s="21" t="s">
        <v>692</v>
      </c>
      <c r="D115" s="21"/>
      <c r="E115" s="38" t="s">
        <v>228</v>
      </c>
    </row>
    <row r="116" spans="1:5" ht="33.299999999999997" x14ac:dyDescent="0.55000000000000004">
      <c r="A116" s="20" t="s">
        <v>480</v>
      </c>
      <c r="B116" s="21" t="s">
        <v>480</v>
      </c>
      <c r="C116" s="54" t="s">
        <v>2011</v>
      </c>
      <c r="D116" s="21"/>
      <c r="E116" s="38" t="s">
        <v>228</v>
      </c>
    </row>
    <row r="117" spans="1:5" ht="44.4" x14ac:dyDescent="0.55000000000000004">
      <c r="A117" s="20" t="s">
        <v>97</v>
      </c>
      <c r="B117" s="21" t="s">
        <v>97</v>
      </c>
      <c r="C117" s="21" t="s">
        <v>1821</v>
      </c>
      <c r="D117" s="21"/>
      <c r="E117" s="38" t="s">
        <v>228</v>
      </c>
    </row>
    <row r="118" spans="1:5" ht="66.599999999999994" x14ac:dyDescent="0.55000000000000004">
      <c r="A118" s="20" t="s">
        <v>2001</v>
      </c>
      <c r="B118" s="21" t="s">
        <v>2001</v>
      </c>
      <c r="C118" s="21" t="s">
        <v>2006</v>
      </c>
      <c r="D118" s="21"/>
      <c r="E118" s="38" t="s">
        <v>228</v>
      </c>
    </row>
    <row r="119" spans="1:5" ht="22.2" x14ac:dyDescent="0.55000000000000004">
      <c r="A119" s="20" t="s">
        <v>1509</v>
      </c>
      <c r="B119" s="21" t="s">
        <v>1510</v>
      </c>
      <c r="C119" s="21" t="s">
        <v>1160</v>
      </c>
      <c r="D119" s="21"/>
      <c r="E119" s="38" t="s">
        <v>228</v>
      </c>
    </row>
    <row r="120" spans="1:5" ht="33.299999999999997" x14ac:dyDescent="0.55000000000000004">
      <c r="A120" s="42" t="s">
        <v>805</v>
      </c>
      <c r="B120" s="43" t="s">
        <v>813</v>
      </c>
      <c r="C120" s="21" t="s">
        <v>806</v>
      </c>
      <c r="D120" s="41"/>
      <c r="E120" s="38" t="s">
        <v>291</v>
      </c>
    </row>
  </sheetData>
  <sortState xmlns:xlrd2="http://schemas.microsoft.com/office/spreadsheetml/2017/richdata2" ref="A2:E120">
    <sortCondition ref="A2:A120"/>
  </sortState>
  <dataConsolidate link="1"/>
  <hyperlinks>
    <hyperlink ref="D68" r:id="rId1" display="Refer to: 13 Type Lists and Harmonised Values v1.1.xlsx" xr:uid="{00000000-0004-0000-0200-000000000000}"/>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W351"/>
  <sheetViews>
    <sheetView zoomScale="80" zoomScaleNormal="80" workbookViewId="0">
      <pane xSplit="1" ySplit="1" topLeftCell="B2" activePane="bottomRight" state="frozen"/>
      <selection pane="topRight"/>
      <selection pane="bottomLeft"/>
      <selection pane="bottomRight" activeCell="B2" sqref="B2"/>
    </sheetView>
  </sheetViews>
  <sheetFormatPr defaultColWidth="9.1015625" defaultRowHeight="11.1" x14ac:dyDescent="0.55000000000000004"/>
  <cols>
    <col min="1" max="1" width="57.1015625" style="16" customWidth="1"/>
    <col min="2" max="2" width="29.83984375" style="6" bestFit="1" customWidth="1"/>
    <col min="3" max="3" width="24" style="6" bestFit="1" customWidth="1"/>
    <col min="4" max="4" width="24" style="6" customWidth="1"/>
    <col min="5" max="5" width="9.41796875" style="6" bestFit="1" customWidth="1"/>
    <col min="6" max="6" width="35" style="6" bestFit="1" customWidth="1"/>
    <col min="7" max="7" width="56.578125" style="6" bestFit="1" customWidth="1"/>
    <col min="8" max="8" width="54.83984375" style="6" customWidth="1"/>
    <col min="9" max="16384" width="9.1015625" style="6"/>
  </cols>
  <sheetData>
    <row r="1" spans="1:8" s="16" customFormat="1" x14ac:dyDescent="0.55000000000000004">
      <c r="A1" s="20" t="s">
        <v>227</v>
      </c>
      <c r="B1" s="20" t="s">
        <v>490</v>
      </c>
      <c r="C1" s="20" t="s">
        <v>814</v>
      </c>
      <c r="D1" s="20" t="s">
        <v>1326</v>
      </c>
      <c r="E1" s="20" t="s">
        <v>906</v>
      </c>
      <c r="F1" s="20" t="s">
        <v>729</v>
      </c>
      <c r="G1" s="20" t="s">
        <v>1292</v>
      </c>
      <c r="H1" s="20" t="s">
        <v>884</v>
      </c>
    </row>
    <row r="2" spans="1:8" ht="99.9" x14ac:dyDescent="0.55000000000000004">
      <c r="A2" s="20" t="s">
        <v>130</v>
      </c>
      <c r="B2" s="21" t="s">
        <v>516</v>
      </c>
      <c r="C2" s="21" t="s">
        <v>817</v>
      </c>
      <c r="D2" s="21"/>
      <c r="E2" s="21"/>
      <c r="F2" s="21"/>
      <c r="G2" s="21" t="s">
        <v>340</v>
      </c>
      <c r="H2" s="21" t="s">
        <v>1901</v>
      </c>
    </row>
    <row r="3" spans="1:8" x14ac:dyDescent="0.55000000000000004">
      <c r="A3" s="20" t="s">
        <v>1144</v>
      </c>
      <c r="B3" s="21" t="s">
        <v>1149</v>
      </c>
      <c r="C3" s="21" t="s">
        <v>830</v>
      </c>
      <c r="D3" s="21"/>
      <c r="E3" s="21"/>
      <c r="F3" s="21"/>
      <c r="G3" s="21" t="s">
        <v>1146</v>
      </c>
      <c r="H3" s="21"/>
    </row>
    <row r="4" spans="1:8" ht="22.2" x14ac:dyDescent="0.55000000000000004">
      <c r="A4" s="20" t="s">
        <v>1143</v>
      </c>
      <c r="B4" s="21" t="s">
        <v>1148</v>
      </c>
      <c r="C4" s="21" t="s">
        <v>817</v>
      </c>
      <c r="D4" s="21"/>
      <c r="E4" s="21"/>
      <c r="F4" s="21"/>
      <c r="G4" s="21" t="s">
        <v>1145</v>
      </c>
      <c r="H4" s="21"/>
    </row>
    <row r="5" spans="1:8" ht="22.2" x14ac:dyDescent="0.55000000000000004">
      <c r="A5" s="20" t="s">
        <v>1142</v>
      </c>
      <c r="B5" s="21" t="s">
        <v>1136</v>
      </c>
      <c r="C5" s="21" t="s">
        <v>820</v>
      </c>
      <c r="D5" s="21"/>
      <c r="E5" s="21"/>
      <c r="F5" s="21" t="s">
        <v>1136</v>
      </c>
      <c r="G5" s="21" t="s">
        <v>1140</v>
      </c>
      <c r="H5" s="21"/>
    </row>
    <row r="6" spans="1:8" x14ac:dyDescent="0.55000000000000004">
      <c r="A6" s="20" t="s">
        <v>1564</v>
      </c>
      <c r="B6" s="21" t="s">
        <v>1621</v>
      </c>
      <c r="C6" s="21" t="s">
        <v>1250</v>
      </c>
      <c r="D6" s="21"/>
      <c r="E6" s="21"/>
      <c r="F6" s="21"/>
      <c r="G6" s="21" t="s">
        <v>1653</v>
      </c>
      <c r="H6" s="21"/>
    </row>
    <row r="7" spans="1:8" ht="33.299999999999997" x14ac:dyDescent="0.55000000000000004">
      <c r="A7" s="20" t="s">
        <v>102</v>
      </c>
      <c r="B7" s="21" t="s">
        <v>103</v>
      </c>
      <c r="C7" s="21" t="s">
        <v>818</v>
      </c>
      <c r="D7" s="21"/>
      <c r="E7" s="21"/>
      <c r="F7" s="21" t="s">
        <v>102</v>
      </c>
      <c r="G7" s="21" t="s">
        <v>1283</v>
      </c>
      <c r="H7" s="21" t="s">
        <v>1748</v>
      </c>
    </row>
    <row r="8" spans="1:8" x14ac:dyDescent="0.55000000000000004">
      <c r="A8" s="20" t="s">
        <v>1565</v>
      </c>
      <c r="B8" s="21" t="s">
        <v>1622</v>
      </c>
      <c r="C8" s="21" t="s">
        <v>1250</v>
      </c>
      <c r="D8" s="21"/>
      <c r="E8" s="21"/>
      <c r="F8" s="21"/>
      <c r="G8" s="21" t="s">
        <v>1654</v>
      </c>
      <c r="H8" s="21"/>
    </row>
    <row r="9" spans="1:8" ht="55.5" x14ac:dyDescent="0.55000000000000004">
      <c r="A9" s="20" t="s">
        <v>169</v>
      </c>
      <c r="B9" s="21" t="s">
        <v>637</v>
      </c>
      <c r="C9" s="21" t="s">
        <v>819</v>
      </c>
      <c r="D9" s="21"/>
      <c r="E9" s="21"/>
      <c r="F9" s="21"/>
      <c r="G9" s="21" t="s">
        <v>700</v>
      </c>
      <c r="H9" s="21"/>
    </row>
    <row r="10" spans="1:8" ht="22.2" x14ac:dyDescent="0.55000000000000004">
      <c r="A10" s="20" t="s">
        <v>127</v>
      </c>
      <c r="B10" s="21" t="s">
        <v>635</v>
      </c>
      <c r="C10" s="21" t="s">
        <v>818</v>
      </c>
      <c r="D10" s="21"/>
      <c r="E10" s="21"/>
      <c r="F10" s="21"/>
      <c r="G10" s="21" t="s">
        <v>285</v>
      </c>
      <c r="H10" s="21" t="s">
        <v>885</v>
      </c>
    </row>
    <row r="11" spans="1:8" ht="22.2" x14ac:dyDescent="0.55000000000000004">
      <c r="A11" s="20" t="s">
        <v>45</v>
      </c>
      <c r="B11" s="21" t="s">
        <v>627</v>
      </c>
      <c r="C11" s="21" t="s">
        <v>818</v>
      </c>
      <c r="D11" s="21"/>
      <c r="E11" s="21"/>
      <c r="F11" s="21"/>
      <c r="G11" s="21" t="s">
        <v>285</v>
      </c>
      <c r="H11" s="21" t="s">
        <v>885</v>
      </c>
    </row>
    <row r="12" spans="1:8" ht="22.2" x14ac:dyDescent="0.55000000000000004">
      <c r="A12" s="20" t="s">
        <v>203</v>
      </c>
      <c r="B12" s="21" t="s">
        <v>631</v>
      </c>
      <c r="C12" s="21" t="s">
        <v>818</v>
      </c>
      <c r="D12" s="21"/>
      <c r="E12" s="21"/>
      <c r="F12" s="21"/>
      <c r="G12" s="21" t="s">
        <v>285</v>
      </c>
      <c r="H12" s="21" t="s">
        <v>888</v>
      </c>
    </row>
    <row r="13" spans="1:8" ht="22.2" x14ac:dyDescent="0.55000000000000004">
      <c r="A13" s="20" t="s">
        <v>42</v>
      </c>
      <c r="B13" s="21" t="s">
        <v>625</v>
      </c>
      <c r="C13" s="21" t="s">
        <v>818</v>
      </c>
      <c r="D13" s="21"/>
      <c r="E13" s="21"/>
      <c r="F13" s="21"/>
      <c r="G13" s="21" t="s">
        <v>285</v>
      </c>
      <c r="H13" s="21" t="s">
        <v>885</v>
      </c>
    </row>
    <row r="14" spans="1:8" ht="22.2" x14ac:dyDescent="0.55000000000000004">
      <c r="A14" s="20" t="s">
        <v>207</v>
      </c>
      <c r="B14" s="21" t="s">
        <v>633</v>
      </c>
      <c r="C14" s="21" t="s">
        <v>818</v>
      </c>
      <c r="D14" s="21"/>
      <c r="E14" s="21"/>
      <c r="F14" s="21"/>
      <c r="G14" s="21" t="s">
        <v>285</v>
      </c>
      <c r="H14" s="21" t="s">
        <v>887</v>
      </c>
    </row>
    <row r="15" spans="1:8" ht="44.4" x14ac:dyDescent="0.55000000000000004">
      <c r="A15" s="20" t="s">
        <v>371</v>
      </c>
      <c r="B15" s="21" t="s">
        <v>629</v>
      </c>
      <c r="C15" s="21" t="s">
        <v>820</v>
      </c>
      <c r="D15" s="21" t="s">
        <v>37</v>
      </c>
      <c r="E15" s="21"/>
      <c r="F15" s="21" t="s">
        <v>37</v>
      </c>
      <c r="G15" s="21" t="s">
        <v>782</v>
      </c>
      <c r="H15" s="21" t="s">
        <v>886</v>
      </c>
    </row>
    <row r="16" spans="1:8" ht="22.2" x14ac:dyDescent="0.55000000000000004">
      <c r="A16" s="20" t="s">
        <v>1500</v>
      </c>
      <c r="B16" s="21" t="s">
        <v>1507</v>
      </c>
      <c r="C16" s="21" t="s">
        <v>838</v>
      </c>
      <c r="D16" s="21"/>
      <c r="E16" s="21"/>
      <c r="F16" s="21" t="s">
        <v>1499</v>
      </c>
      <c r="G16" s="21" t="s">
        <v>1284</v>
      </c>
      <c r="H16" s="21"/>
    </row>
    <row r="17" spans="1:8" ht="22.2" x14ac:dyDescent="0.55000000000000004">
      <c r="A17" s="20" t="s">
        <v>1566</v>
      </c>
      <c r="B17" s="21" t="s">
        <v>1709</v>
      </c>
      <c r="C17" s="21" t="s">
        <v>1250</v>
      </c>
      <c r="D17" s="21"/>
      <c r="E17" s="21"/>
      <c r="F17" s="21"/>
      <c r="G17" s="21" t="s">
        <v>1655</v>
      </c>
      <c r="H17" s="21"/>
    </row>
    <row r="18" spans="1:8" x14ac:dyDescent="0.55000000000000004">
      <c r="A18" s="20" t="s">
        <v>1156</v>
      </c>
      <c r="B18" s="21" t="s">
        <v>1151</v>
      </c>
      <c r="C18" s="21" t="s">
        <v>838</v>
      </c>
      <c r="D18" s="21"/>
      <c r="E18" s="21"/>
      <c r="F18" s="21" t="s">
        <v>1150</v>
      </c>
      <c r="G18" s="21" t="s">
        <v>1152</v>
      </c>
      <c r="H18" s="21"/>
    </row>
    <row r="19" spans="1:8" ht="22.2" x14ac:dyDescent="0.55000000000000004">
      <c r="A19" s="20" t="s">
        <v>1567</v>
      </c>
      <c r="B19" s="21" t="s">
        <v>1710</v>
      </c>
      <c r="C19" s="21" t="s">
        <v>1250</v>
      </c>
      <c r="D19" s="21"/>
      <c r="E19" s="21"/>
      <c r="F19" s="21"/>
      <c r="G19" s="21" t="s">
        <v>1656</v>
      </c>
      <c r="H19" s="21"/>
    </row>
    <row r="20" spans="1:8" ht="244.2" x14ac:dyDescent="0.55000000000000004">
      <c r="A20" s="20" t="s">
        <v>128</v>
      </c>
      <c r="B20" s="21" t="s">
        <v>636</v>
      </c>
      <c r="C20" s="21" t="s">
        <v>820</v>
      </c>
      <c r="D20" s="21"/>
      <c r="E20" s="21"/>
      <c r="F20" s="21"/>
      <c r="G20" s="21" t="s">
        <v>414</v>
      </c>
      <c r="H20" s="21" t="s">
        <v>730</v>
      </c>
    </row>
    <row r="21" spans="1:8" ht="33.299999999999997" x14ac:dyDescent="0.55000000000000004">
      <c r="A21" s="20" t="s">
        <v>46</v>
      </c>
      <c r="B21" s="21" t="s">
        <v>628</v>
      </c>
      <c r="C21" s="21" t="s">
        <v>820</v>
      </c>
      <c r="D21" s="21"/>
      <c r="E21" s="21"/>
      <c r="F21" s="21"/>
      <c r="G21" s="21" t="s">
        <v>414</v>
      </c>
      <c r="H21" s="21"/>
    </row>
    <row r="22" spans="1:8" ht="33.299999999999997" x14ac:dyDescent="0.55000000000000004">
      <c r="A22" s="20" t="s">
        <v>204</v>
      </c>
      <c r="B22" s="21" t="s">
        <v>632</v>
      </c>
      <c r="C22" s="21" t="s">
        <v>820</v>
      </c>
      <c r="D22" s="21"/>
      <c r="E22" s="21"/>
      <c r="F22" s="21"/>
      <c r="G22" s="21" t="s">
        <v>414</v>
      </c>
      <c r="H22" s="21"/>
    </row>
    <row r="23" spans="1:8" ht="33.299999999999997" x14ac:dyDescent="0.55000000000000004">
      <c r="A23" s="20" t="s">
        <v>43</v>
      </c>
      <c r="B23" s="21" t="s">
        <v>626</v>
      </c>
      <c r="C23" s="21" t="s">
        <v>820</v>
      </c>
      <c r="D23" s="21"/>
      <c r="E23" s="21"/>
      <c r="F23" s="21"/>
      <c r="G23" s="21" t="s">
        <v>414</v>
      </c>
      <c r="H23" s="21"/>
    </row>
    <row r="24" spans="1:8" ht="33.299999999999997" x14ac:dyDescent="0.55000000000000004">
      <c r="A24" s="20" t="s">
        <v>208</v>
      </c>
      <c r="B24" s="21" t="s">
        <v>634</v>
      </c>
      <c r="C24" s="21" t="s">
        <v>820</v>
      </c>
      <c r="D24" s="21"/>
      <c r="E24" s="21"/>
      <c r="F24" s="21"/>
      <c r="G24" s="21" t="s">
        <v>414</v>
      </c>
      <c r="H24" s="21"/>
    </row>
    <row r="25" spans="1:8" ht="33.299999999999997" x14ac:dyDescent="0.55000000000000004">
      <c r="A25" s="20" t="s">
        <v>15</v>
      </c>
      <c r="B25" s="21" t="s">
        <v>630</v>
      </c>
      <c r="C25" s="21" t="s">
        <v>820</v>
      </c>
      <c r="D25" s="21"/>
      <c r="E25" s="21"/>
      <c r="F25" s="21"/>
      <c r="G25" s="21" t="s">
        <v>414</v>
      </c>
      <c r="H25" s="21" t="s">
        <v>413</v>
      </c>
    </row>
    <row r="26" spans="1:8" ht="22.2" x14ac:dyDescent="0.55000000000000004">
      <c r="A26" s="20" t="s">
        <v>170</v>
      </c>
      <c r="B26" s="21" t="s">
        <v>532</v>
      </c>
      <c r="C26" s="21" t="s">
        <v>820</v>
      </c>
      <c r="D26" s="21" t="s">
        <v>10</v>
      </c>
      <c r="E26" s="21"/>
      <c r="F26" s="21" t="s">
        <v>10</v>
      </c>
      <c r="G26" s="21" t="s">
        <v>770</v>
      </c>
      <c r="H26" s="21" t="s">
        <v>889</v>
      </c>
    </row>
    <row r="27" spans="1:8" ht="22.2" x14ac:dyDescent="0.55000000000000004">
      <c r="A27" s="20" t="s">
        <v>61</v>
      </c>
      <c r="B27" s="21" t="s">
        <v>527</v>
      </c>
      <c r="C27" s="21" t="s">
        <v>817</v>
      </c>
      <c r="D27" s="21"/>
      <c r="E27" s="21"/>
      <c r="F27" s="21"/>
      <c r="G27" s="21" t="s">
        <v>345</v>
      </c>
      <c r="H27" s="21"/>
    </row>
    <row r="28" spans="1:8" ht="33.299999999999997" x14ac:dyDescent="0.55000000000000004">
      <c r="A28" s="20" t="s">
        <v>360</v>
      </c>
      <c r="B28" s="21" t="s">
        <v>362</v>
      </c>
      <c r="C28" s="21" t="s">
        <v>818</v>
      </c>
      <c r="D28" s="21"/>
      <c r="E28" s="21"/>
      <c r="F28" s="21" t="s">
        <v>360</v>
      </c>
      <c r="G28" s="21" t="s">
        <v>361</v>
      </c>
      <c r="H28" s="21"/>
    </row>
    <row r="29" spans="1:8" x14ac:dyDescent="0.55000000000000004">
      <c r="A29" s="20" t="s">
        <v>1568</v>
      </c>
      <c r="B29" s="21" t="s">
        <v>1623</v>
      </c>
      <c r="C29" s="21" t="s">
        <v>1250</v>
      </c>
      <c r="D29" s="21"/>
      <c r="E29" s="21"/>
      <c r="F29" s="21"/>
      <c r="G29" s="21" t="s">
        <v>1657</v>
      </c>
      <c r="H29" s="21"/>
    </row>
    <row r="30" spans="1:8" ht="33.299999999999997" x14ac:dyDescent="0.55000000000000004">
      <c r="A30" s="20" t="s">
        <v>73</v>
      </c>
      <c r="B30" s="21" t="s">
        <v>105</v>
      </c>
      <c r="C30" s="21" t="s">
        <v>821</v>
      </c>
      <c r="D30" s="21"/>
      <c r="E30" s="21"/>
      <c r="F30" s="21" t="s">
        <v>73</v>
      </c>
      <c r="G30" s="21" t="s">
        <v>1315</v>
      </c>
      <c r="H30" s="21"/>
    </row>
    <row r="31" spans="1:8" x14ac:dyDescent="0.55000000000000004">
      <c r="A31" s="20" t="s">
        <v>1569</v>
      </c>
      <c r="B31" s="21" t="s">
        <v>1624</v>
      </c>
      <c r="C31" s="21" t="s">
        <v>1250</v>
      </c>
      <c r="D31" s="21"/>
      <c r="E31" s="21"/>
      <c r="F31" s="21"/>
      <c r="G31" s="21" t="s">
        <v>1658</v>
      </c>
      <c r="H31" s="21"/>
    </row>
    <row r="32" spans="1:8" ht="22.2" x14ac:dyDescent="0.55000000000000004">
      <c r="A32" s="20" t="s">
        <v>62</v>
      </c>
      <c r="B32" s="21" t="s">
        <v>528</v>
      </c>
      <c r="C32" s="21" t="s">
        <v>817</v>
      </c>
      <c r="D32" s="21"/>
      <c r="E32" s="21"/>
      <c r="F32" s="21"/>
      <c r="G32" s="21" t="s">
        <v>250</v>
      </c>
      <c r="H32" s="21" t="s">
        <v>385</v>
      </c>
    </row>
    <row r="33" spans="1:8" ht="22.2" x14ac:dyDescent="0.55000000000000004">
      <c r="A33" s="20" t="s">
        <v>74</v>
      </c>
      <c r="B33" s="21" t="s">
        <v>658</v>
      </c>
      <c r="C33" s="21" t="s">
        <v>1122</v>
      </c>
      <c r="D33" s="21"/>
      <c r="E33" s="21"/>
      <c r="F33" s="21"/>
      <c r="G33" s="21" t="s">
        <v>352</v>
      </c>
      <c r="H33" s="21" t="s">
        <v>1166</v>
      </c>
    </row>
    <row r="34" spans="1:8" ht="55.5" x14ac:dyDescent="0.55000000000000004">
      <c r="A34" s="20" t="s">
        <v>75</v>
      </c>
      <c r="B34" s="21" t="s">
        <v>553</v>
      </c>
      <c r="C34" s="21" t="s">
        <v>1122</v>
      </c>
      <c r="D34" s="21"/>
      <c r="E34" s="21"/>
      <c r="F34" s="21"/>
      <c r="G34" s="21" t="s">
        <v>353</v>
      </c>
      <c r="H34" s="21" t="s">
        <v>354</v>
      </c>
    </row>
    <row r="35" spans="1:8" ht="77.7" x14ac:dyDescent="0.55000000000000004">
      <c r="A35" s="20" t="s">
        <v>132</v>
      </c>
      <c r="B35" s="21" t="s">
        <v>517</v>
      </c>
      <c r="C35" s="21" t="s">
        <v>1778</v>
      </c>
      <c r="D35" s="21"/>
      <c r="E35" s="21"/>
      <c r="F35" s="21"/>
      <c r="G35" s="21" t="s">
        <v>278</v>
      </c>
      <c r="H35" s="21" t="s">
        <v>1777</v>
      </c>
    </row>
    <row r="36" spans="1:8" ht="44.4" x14ac:dyDescent="0.55000000000000004">
      <c r="A36" s="20" t="s">
        <v>88</v>
      </c>
      <c r="B36" s="21" t="s">
        <v>87</v>
      </c>
      <c r="C36" s="21" t="s">
        <v>1321</v>
      </c>
      <c r="D36" s="21"/>
      <c r="E36" s="21"/>
      <c r="F36" s="21" t="s">
        <v>88</v>
      </c>
      <c r="G36" s="21" t="s">
        <v>1300</v>
      </c>
      <c r="H36" s="21"/>
    </row>
    <row r="37" spans="1:8" x14ac:dyDescent="0.55000000000000004">
      <c r="A37" s="20" t="s">
        <v>1570</v>
      </c>
      <c r="B37" s="21" t="s">
        <v>1625</v>
      </c>
      <c r="C37" s="21" t="s">
        <v>1250</v>
      </c>
      <c r="D37" s="21"/>
      <c r="E37" s="21"/>
      <c r="F37" s="21"/>
      <c r="G37" s="21" t="s">
        <v>1659</v>
      </c>
      <c r="H37" s="21"/>
    </row>
    <row r="38" spans="1:8" ht="44.4" x14ac:dyDescent="0.55000000000000004">
      <c r="A38" s="20" t="s">
        <v>90</v>
      </c>
      <c r="B38" s="21" t="s">
        <v>89</v>
      </c>
      <c r="C38" s="21" t="s">
        <v>1322</v>
      </c>
      <c r="D38" s="21"/>
      <c r="E38" s="21"/>
      <c r="F38" s="21" t="s">
        <v>90</v>
      </c>
      <c r="G38" s="21" t="s">
        <v>1301</v>
      </c>
      <c r="H38" s="21"/>
    </row>
    <row r="39" spans="1:8" x14ac:dyDescent="0.55000000000000004">
      <c r="A39" s="20" t="s">
        <v>1571</v>
      </c>
      <c r="B39" s="21" t="s">
        <v>1626</v>
      </c>
      <c r="C39" s="21" t="s">
        <v>1250</v>
      </c>
      <c r="D39" s="21"/>
      <c r="E39" s="21"/>
      <c r="F39" s="21"/>
      <c r="G39" s="21" t="s">
        <v>1661</v>
      </c>
      <c r="H39" s="21"/>
    </row>
    <row r="40" spans="1:8" ht="34.799999999999997" x14ac:dyDescent="0.55000000000000004">
      <c r="A40" s="20" t="s">
        <v>7</v>
      </c>
      <c r="B40" s="21" t="s">
        <v>580</v>
      </c>
      <c r="C40" s="21" t="s">
        <v>818</v>
      </c>
      <c r="D40" s="21" t="s">
        <v>23</v>
      </c>
      <c r="E40" s="21"/>
      <c r="F40" s="21"/>
      <c r="G40" s="21" t="s">
        <v>285</v>
      </c>
      <c r="H40" s="21" t="s">
        <v>1898</v>
      </c>
    </row>
    <row r="41" spans="1:8" ht="22.2" x14ac:dyDescent="0.55000000000000004">
      <c r="A41" s="20" t="s">
        <v>159</v>
      </c>
      <c r="B41" s="21" t="s">
        <v>510</v>
      </c>
      <c r="C41" s="21" t="s">
        <v>818</v>
      </c>
      <c r="D41" s="21"/>
      <c r="E41" s="21"/>
      <c r="F41" s="21"/>
      <c r="G41" s="21" t="s">
        <v>336</v>
      </c>
      <c r="H41" s="21" t="s">
        <v>707</v>
      </c>
    </row>
    <row r="42" spans="1:8" ht="33.299999999999997" x14ac:dyDescent="0.55000000000000004">
      <c r="A42" s="20" t="s">
        <v>1973</v>
      </c>
      <c r="B42" s="21" t="s">
        <v>1974</v>
      </c>
      <c r="C42" s="21" t="s">
        <v>1122</v>
      </c>
      <c r="D42" s="21"/>
      <c r="E42" s="21"/>
      <c r="F42" s="21"/>
      <c r="G42" s="21" t="s">
        <v>1975</v>
      </c>
      <c r="H42" s="21"/>
    </row>
    <row r="43" spans="1:8" ht="33.299999999999997" x14ac:dyDescent="0.55000000000000004">
      <c r="A43" s="20" t="s">
        <v>76</v>
      </c>
      <c r="B43" s="21" t="s">
        <v>554</v>
      </c>
      <c r="C43" s="21" t="s">
        <v>1122</v>
      </c>
      <c r="D43" s="21"/>
      <c r="E43" s="21"/>
      <c r="F43" s="21"/>
      <c r="G43" s="21" t="s">
        <v>1976</v>
      </c>
      <c r="H43" s="21"/>
    </row>
    <row r="44" spans="1:8" ht="44.4" x14ac:dyDescent="0.55000000000000004">
      <c r="A44" s="20" t="s">
        <v>134</v>
      </c>
      <c r="B44" s="21" t="s">
        <v>713</v>
      </c>
      <c r="C44" s="21" t="s">
        <v>818</v>
      </c>
      <c r="D44" s="21"/>
      <c r="E44" s="21"/>
      <c r="F44" s="21" t="s">
        <v>134</v>
      </c>
      <c r="G44" s="21" t="s">
        <v>765</v>
      </c>
      <c r="H44" s="21" t="s">
        <v>708</v>
      </c>
    </row>
    <row r="45" spans="1:8" ht="22.2" x14ac:dyDescent="0.55000000000000004">
      <c r="A45" s="20" t="s">
        <v>1572</v>
      </c>
      <c r="B45" s="21" t="s">
        <v>1711</v>
      </c>
      <c r="C45" s="21" t="s">
        <v>1250</v>
      </c>
      <c r="D45" s="21"/>
      <c r="E45" s="21"/>
      <c r="F45" s="21"/>
      <c r="G45" s="21" t="s">
        <v>1660</v>
      </c>
      <c r="H45" s="21"/>
    </row>
    <row r="46" spans="1:8" ht="22.2" x14ac:dyDescent="0.55000000000000004">
      <c r="A46" s="20" t="s">
        <v>133</v>
      </c>
      <c r="B46" s="21" t="s">
        <v>518</v>
      </c>
      <c r="C46" s="21" t="s">
        <v>816</v>
      </c>
      <c r="D46" s="21"/>
      <c r="E46" s="21"/>
      <c r="F46" s="21"/>
      <c r="G46" s="21" t="s">
        <v>822</v>
      </c>
      <c r="H46" s="21"/>
    </row>
    <row r="47" spans="1:8" ht="55.5" x14ac:dyDescent="0.55000000000000004">
      <c r="A47" s="20" t="s">
        <v>40</v>
      </c>
      <c r="B47" s="21" t="s">
        <v>579</v>
      </c>
      <c r="C47" s="21" t="s">
        <v>818</v>
      </c>
      <c r="D47" s="21"/>
      <c r="E47" s="21"/>
      <c r="F47" s="21"/>
      <c r="G47" s="21" t="s">
        <v>285</v>
      </c>
      <c r="H47" s="21" t="s">
        <v>890</v>
      </c>
    </row>
    <row r="48" spans="1:8" ht="77.7" x14ac:dyDescent="0.55000000000000004">
      <c r="A48" s="20" t="s">
        <v>142</v>
      </c>
      <c r="B48" s="21" t="s">
        <v>581</v>
      </c>
      <c r="C48" s="21" t="s">
        <v>818</v>
      </c>
      <c r="D48" s="21"/>
      <c r="E48" s="21"/>
      <c r="F48" s="21"/>
      <c r="G48" s="21" t="s">
        <v>285</v>
      </c>
      <c r="H48" s="21" t="s">
        <v>1897</v>
      </c>
    </row>
    <row r="49" spans="1:8" ht="44.4" x14ac:dyDescent="0.55000000000000004">
      <c r="A49" s="20" t="s">
        <v>370</v>
      </c>
      <c r="B49" s="21" t="s">
        <v>503</v>
      </c>
      <c r="C49" s="21" t="s">
        <v>820</v>
      </c>
      <c r="D49" s="21" t="s">
        <v>37</v>
      </c>
      <c r="E49" s="21"/>
      <c r="F49" s="21" t="s">
        <v>37</v>
      </c>
      <c r="G49" s="21" t="s">
        <v>782</v>
      </c>
      <c r="H49" s="21"/>
    </row>
    <row r="50" spans="1:8" ht="33.299999999999997" x14ac:dyDescent="0.55000000000000004">
      <c r="A50" s="20" t="s">
        <v>171</v>
      </c>
      <c r="B50" s="21" t="s">
        <v>533</v>
      </c>
      <c r="C50" s="21" t="s">
        <v>1122</v>
      </c>
      <c r="D50" s="21"/>
      <c r="E50" s="21"/>
      <c r="F50" s="21"/>
      <c r="G50" s="21" t="s">
        <v>823</v>
      </c>
      <c r="H50" s="21" t="s">
        <v>487</v>
      </c>
    </row>
    <row r="51" spans="1:8" ht="33.299999999999997" x14ac:dyDescent="0.55000000000000004">
      <c r="A51" s="20" t="s">
        <v>135</v>
      </c>
      <c r="B51" s="21" t="s">
        <v>519</v>
      </c>
      <c r="C51" s="21" t="s">
        <v>820</v>
      </c>
      <c r="D51" s="21"/>
      <c r="E51" s="21"/>
      <c r="F51" s="21"/>
      <c r="G51" s="21" t="s">
        <v>279</v>
      </c>
      <c r="H51" s="21" t="s">
        <v>709</v>
      </c>
    </row>
    <row r="52" spans="1:8" ht="33.299999999999997" x14ac:dyDescent="0.55000000000000004">
      <c r="A52" s="20" t="s">
        <v>172</v>
      </c>
      <c r="B52" s="21" t="s">
        <v>534</v>
      </c>
      <c r="C52" s="21" t="s">
        <v>816</v>
      </c>
      <c r="D52" s="21"/>
      <c r="E52" s="21"/>
      <c r="F52" s="21"/>
      <c r="G52" s="21" t="s">
        <v>891</v>
      </c>
      <c r="H52" s="21" t="s">
        <v>1088</v>
      </c>
    </row>
    <row r="53" spans="1:8" ht="22.2" x14ac:dyDescent="0.55000000000000004">
      <c r="A53" s="20" t="s">
        <v>173</v>
      </c>
      <c r="B53" s="21" t="s">
        <v>535</v>
      </c>
      <c r="C53" s="21" t="s">
        <v>816</v>
      </c>
      <c r="D53" s="21"/>
      <c r="E53" s="21"/>
      <c r="F53" s="21"/>
      <c r="G53" s="21" t="s">
        <v>346</v>
      </c>
      <c r="H53" s="21" t="s">
        <v>1087</v>
      </c>
    </row>
    <row r="54" spans="1:8" x14ac:dyDescent="0.55000000000000004">
      <c r="A54" s="20" t="s">
        <v>1101</v>
      </c>
      <c r="B54" s="21" t="s">
        <v>1104</v>
      </c>
      <c r="C54" s="21" t="s">
        <v>816</v>
      </c>
      <c r="D54" s="21"/>
      <c r="E54" s="21"/>
      <c r="F54" s="21"/>
      <c r="G54" s="21" t="s">
        <v>1316</v>
      </c>
      <c r="H54" s="21"/>
    </row>
    <row r="55" spans="1:8" x14ac:dyDescent="0.55000000000000004">
      <c r="A55" s="20" t="s">
        <v>1100</v>
      </c>
      <c r="B55" s="21" t="s">
        <v>1105</v>
      </c>
      <c r="C55" s="21" t="s">
        <v>816</v>
      </c>
      <c r="D55" s="21"/>
      <c r="E55" s="21"/>
      <c r="F55" s="21"/>
      <c r="G55" s="21" t="s">
        <v>1317</v>
      </c>
      <c r="H55" s="21"/>
    </row>
    <row r="56" spans="1:8" x14ac:dyDescent="0.55000000000000004">
      <c r="A56" s="20" t="s">
        <v>1102</v>
      </c>
      <c r="B56" s="21" t="s">
        <v>1103</v>
      </c>
      <c r="C56" s="21" t="s">
        <v>820</v>
      </c>
      <c r="D56" s="21"/>
      <c r="E56" s="21"/>
      <c r="F56" s="21"/>
      <c r="G56" s="21" t="s">
        <v>1318</v>
      </c>
      <c r="H56" s="21"/>
    </row>
    <row r="57" spans="1:8" ht="22.2" x14ac:dyDescent="0.55000000000000004">
      <c r="A57" s="20" t="s">
        <v>1278</v>
      </c>
      <c r="B57" s="21" t="s">
        <v>1279</v>
      </c>
      <c r="C57" s="21" t="s">
        <v>867</v>
      </c>
      <c r="D57" s="21"/>
      <c r="E57" s="21"/>
      <c r="F57" s="21" t="s">
        <v>137</v>
      </c>
      <c r="G57" s="21" t="s">
        <v>1296</v>
      </c>
      <c r="H57" s="21" t="s">
        <v>1297</v>
      </c>
    </row>
    <row r="58" spans="1:8" ht="111" x14ac:dyDescent="0.55000000000000004">
      <c r="A58" s="20" t="s">
        <v>174</v>
      </c>
      <c r="B58" s="21" t="s">
        <v>536</v>
      </c>
      <c r="C58" s="21" t="s">
        <v>1122</v>
      </c>
      <c r="D58" s="21"/>
      <c r="E58" s="21"/>
      <c r="F58" s="21"/>
      <c r="G58" s="21" t="s">
        <v>824</v>
      </c>
      <c r="H58" s="21" t="s">
        <v>389</v>
      </c>
    </row>
    <row r="59" spans="1:8" ht="22.2" x14ac:dyDescent="0.55000000000000004">
      <c r="A59" s="20" t="s">
        <v>1476</v>
      </c>
      <c r="B59" s="21" t="s">
        <v>1477</v>
      </c>
      <c r="C59" s="21" t="s">
        <v>1475</v>
      </c>
      <c r="D59" s="21"/>
      <c r="E59" s="21"/>
      <c r="F59" s="21"/>
      <c r="G59" s="21" t="s">
        <v>825</v>
      </c>
      <c r="H59" s="21" t="s">
        <v>1478</v>
      </c>
    </row>
    <row r="60" spans="1:8" ht="22.2" x14ac:dyDescent="0.55000000000000004">
      <c r="A60" s="20" t="s">
        <v>1479</v>
      </c>
      <c r="B60" s="21" t="s">
        <v>1480</v>
      </c>
      <c r="C60" s="21" t="s">
        <v>1885</v>
      </c>
      <c r="D60" s="21"/>
      <c r="E60" s="21"/>
      <c r="F60" s="21"/>
      <c r="G60" s="21" t="s">
        <v>1481</v>
      </c>
      <c r="H60" s="21"/>
    </row>
    <row r="61" spans="1:8" ht="44.4" x14ac:dyDescent="0.55000000000000004">
      <c r="A61" s="20" t="s">
        <v>92</v>
      </c>
      <c r="B61" s="21" t="s">
        <v>91</v>
      </c>
      <c r="C61" s="21" t="s">
        <v>818</v>
      </c>
      <c r="D61" s="21"/>
      <c r="E61" s="21"/>
      <c r="F61" s="21" t="s">
        <v>92</v>
      </c>
      <c r="G61" s="21" t="s">
        <v>1302</v>
      </c>
      <c r="H61" s="21"/>
    </row>
    <row r="62" spans="1:8" x14ac:dyDescent="0.55000000000000004">
      <c r="A62" s="20" t="s">
        <v>1573</v>
      </c>
      <c r="B62" s="21" t="s">
        <v>1627</v>
      </c>
      <c r="C62" s="21" t="s">
        <v>1250</v>
      </c>
      <c r="D62" s="21"/>
      <c r="E62" s="21"/>
      <c r="F62" s="21"/>
      <c r="G62" s="21" t="s">
        <v>1662</v>
      </c>
      <c r="H62" s="21"/>
    </row>
    <row r="63" spans="1:8" ht="33.299999999999997" x14ac:dyDescent="0.55000000000000004">
      <c r="A63" s="20" t="s">
        <v>162</v>
      </c>
      <c r="B63" s="21" t="s">
        <v>511</v>
      </c>
      <c r="C63" s="21" t="s">
        <v>816</v>
      </c>
      <c r="D63" s="21"/>
      <c r="E63" s="21"/>
      <c r="F63" s="21"/>
      <c r="G63" s="21" t="s">
        <v>275</v>
      </c>
      <c r="H63" s="21" t="s">
        <v>1746</v>
      </c>
    </row>
    <row r="64" spans="1:8" x14ac:dyDescent="0.55000000000000004">
      <c r="A64" s="20" t="s">
        <v>107</v>
      </c>
      <c r="B64" s="21" t="s">
        <v>106</v>
      </c>
      <c r="C64" s="21" t="s">
        <v>826</v>
      </c>
      <c r="D64" s="21"/>
      <c r="E64" s="21"/>
      <c r="F64" s="21" t="s">
        <v>107</v>
      </c>
      <c r="G64" s="21" t="s">
        <v>768</v>
      </c>
      <c r="H64" s="21" t="s">
        <v>337</v>
      </c>
    </row>
    <row r="65" spans="1:8" x14ac:dyDescent="0.55000000000000004">
      <c r="A65" s="20" t="s">
        <v>1574</v>
      </c>
      <c r="B65" s="21" t="s">
        <v>1628</v>
      </c>
      <c r="C65" s="21" t="s">
        <v>1250</v>
      </c>
      <c r="D65" s="21"/>
      <c r="E65" s="21"/>
      <c r="F65" s="21"/>
      <c r="G65" s="21" t="s">
        <v>1663</v>
      </c>
      <c r="H65" s="21"/>
    </row>
    <row r="66" spans="1:8" ht="66.599999999999994" x14ac:dyDescent="0.55000000000000004">
      <c r="A66" s="20" t="s">
        <v>223</v>
      </c>
      <c r="B66" s="21" t="s">
        <v>491</v>
      </c>
      <c r="C66" s="21" t="s">
        <v>816</v>
      </c>
      <c r="D66" s="21"/>
      <c r="E66" s="21"/>
      <c r="F66" s="21"/>
      <c r="G66" s="21" t="s">
        <v>827</v>
      </c>
      <c r="H66" s="21" t="s">
        <v>1550</v>
      </c>
    </row>
    <row r="67" spans="1:8" ht="44.4" x14ac:dyDescent="0.55000000000000004">
      <c r="A67" s="20" t="s">
        <v>224</v>
      </c>
      <c r="B67" s="21" t="s">
        <v>492</v>
      </c>
      <c r="C67" s="21" t="s">
        <v>816</v>
      </c>
      <c r="D67" s="21"/>
      <c r="E67" s="21"/>
      <c r="F67" s="21"/>
      <c r="G67" s="21" t="s">
        <v>231</v>
      </c>
      <c r="H67" s="21" t="s">
        <v>334</v>
      </c>
    </row>
    <row r="68" spans="1:8" ht="55.5" x14ac:dyDescent="0.55000000000000004">
      <c r="A68" s="20" t="s">
        <v>1116</v>
      </c>
      <c r="B68" s="21" t="s">
        <v>1118</v>
      </c>
      <c r="C68" s="21" t="s">
        <v>815</v>
      </c>
      <c r="D68" s="21" t="s">
        <v>1117</v>
      </c>
      <c r="E68" s="21"/>
      <c r="F68" s="21" t="s">
        <v>1117</v>
      </c>
      <c r="G68" s="21" t="s">
        <v>1546</v>
      </c>
      <c r="H68" s="21"/>
    </row>
    <row r="69" spans="1:8" ht="33.299999999999997" x14ac:dyDescent="0.55000000000000004">
      <c r="A69" s="20" t="s">
        <v>187</v>
      </c>
      <c r="B69" s="21" t="s">
        <v>186</v>
      </c>
      <c r="C69" s="21" t="s">
        <v>819</v>
      </c>
      <c r="D69" s="21"/>
      <c r="E69" s="21"/>
      <c r="F69" s="21" t="s">
        <v>187</v>
      </c>
      <c r="G69" s="21" t="s">
        <v>769</v>
      </c>
      <c r="H69" s="21" t="s">
        <v>282</v>
      </c>
    </row>
    <row r="70" spans="1:8" x14ac:dyDescent="0.55000000000000004">
      <c r="A70" s="20" t="s">
        <v>1575</v>
      </c>
      <c r="B70" s="21" t="s">
        <v>1629</v>
      </c>
      <c r="C70" s="21" t="s">
        <v>1250</v>
      </c>
      <c r="D70" s="21"/>
      <c r="E70" s="21"/>
      <c r="F70" s="21"/>
      <c r="G70" s="21" t="s">
        <v>1664</v>
      </c>
      <c r="H70" s="21"/>
    </row>
    <row r="71" spans="1:8" ht="233.1" x14ac:dyDescent="0.55000000000000004">
      <c r="A71" s="20" t="s">
        <v>303</v>
      </c>
      <c r="B71" s="21" t="s">
        <v>299</v>
      </c>
      <c r="C71" s="21" t="s">
        <v>828</v>
      </c>
      <c r="D71" s="21"/>
      <c r="E71" s="21"/>
      <c r="F71" s="21"/>
      <c r="G71" s="21" t="s">
        <v>304</v>
      </c>
      <c r="H71" s="21" t="s">
        <v>1552</v>
      </c>
    </row>
    <row r="72" spans="1:8" x14ac:dyDescent="0.55000000000000004">
      <c r="A72" s="20" t="s">
        <v>481</v>
      </c>
      <c r="B72" s="21" t="s">
        <v>573</v>
      </c>
      <c r="C72" s="21" t="s">
        <v>829</v>
      </c>
      <c r="D72" s="21"/>
      <c r="E72" s="21"/>
      <c r="F72" s="21"/>
      <c r="G72" s="21" t="s">
        <v>295</v>
      </c>
      <c r="H72" s="21"/>
    </row>
    <row r="73" spans="1:8" ht="22.2" x14ac:dyDescent="0.55000000000000004">
      <c r="A73" s="20" t="s">
        <v>160</v>
      </c>
      <c r="B73" s="21" t="s">
        <v>515</v>
      </c>
      <c r="C73" s="21" t="s">
        <v>830</v>
      </c>
      <c r="D73" s="21"/>
      <c r="E73" s="21" t="s">
        <v>907</v>
      </c>
      <c r="F73" s="21"/>
      <c r="G73" s="21" t="s">
        <v>338</v>
      </c>
      <c r="H73" s="21" t="s">
        <v>383</v>
      </c>
    </row>
    <row r="74" spans="1:8" ht="33.299999999999997" x14ac:dyDescent="0.55000000000000004">
      <c r="A74" s="20" t="s">
        <v>175</v>
      </c>
      <c r="B74" s="21" t="s">
        <v>657</v>
      </c>
      <c r="C74" s="21" t="s">
        <v>1122</v>
      </c>
      <c r="D74" s="21"/>
      <c r="E74" s="21"/>
      <c r="F74" s="21"/>
      <c r="G74" s="21" t="s">
        <v>347</v>
      </c>
      <c r="H74" s="21" t="s">
        <v>386</v>
      </c>
    </row>
    <row r="75" spans="1:8" ht="33.299999999999997" x14ac:dyDescent="0.55000000000000004">
      <c r="A75" s="20" t="s">
        <v>52</v>
      </c>
      <c r="B75" s="21" t="s">
        <v>545</v>
      </c>
      <c r="C75" s="21" t="s">
        <v>1122</v>
      </c>
      <c r="D75" s="21"/>
      <c r="E75" s="21"/>
      <c r="F75" s="21"/>
      <c r="G75" s="21" t="s">
        <v>273</v>
      </c>
      <c r="H75" s="21" t="s">
        <v>331</v>
      </c>
    </row>
    <row r="76" spans="1:8" ht="22.2" x14ac:dyDescent="0.55000000000000004">
      <c r="A76" s="20" t="s">
        <v>1803</v>
      </c>
      <c r="B76" s="21" t="s">
        <v>1801</v>
      </c>
      <c r="C76" s="21" t="s">
        <v>1764</v>
      </c>
      <c r="D76" s="21"/>
      <c r="E76" s="21"/>
      <c r="F76" s="21" t="s">
        <v>1803</v>
      </c>
      <c r="G76" s="21" t="s">
        <v>1899</v>
      </c>
      <c r="H76" s="21"/>
    </row>
    <row r="77" spans="1:8" x14ac:dyDescent="0.55000000000000004">
      <c r="A77" s="20" t="s">
        <v>1804</v>
      </c>
      <c r="B77" s="21" t="s">
        <v>1805</v>
      </c>
      <c r="C77" s="21" t="s">
        <v>1250</v>
      </c>
      <c r="D77" s="21"/>
      <c r="E77" s="21"/>
      <c r="F77" s="21"/>
      <c r="G77" s="21" t="s">
        <v>1806</v>
      </c>
      <c r="H77" s="21"/>
    </row>
    <row r="78" spans="1:8" ht="33.299999999999997" x14ac:dyDescent="0.55000000000000004">
      <c r="A78" s="20" t="s">
        <v>163</v>
      </c>
      <c r="B78" s="21" t="s">
        <v>512</v>
      </c>
      <c r="C78" s="21" t="s">
        <v>816</v>
      </c>
      <c r="D78" s="21"/>
      <c r="E78" s="21"/>
      <c r="F78" s="21"/>
      <c r="G78" s="21" t="s">
        <v>276</v>
      </c>
      <c r="H78" s="21" t="s">
        <v>1747</v>
      </c>
    </row>
    <row r="79" spans="1:8" ht="77.7" x14ac:dyDescent="0.55000000000000004">
      <c r="A79" s="20" t="s">
        <v>72</v>
      </c>
      <c r="B79" s="21" t="s">
        <v>552</v>
      </c>
      <c r="C79" s="21" t="s">
        <v>1122</v>
      </c>
      <c r="D79" s="21"/>
      <c r="E79" s="21"/>
      <c r="F79" s="21"/>
      <c r="G79" s="21" t="s">
        <v>701</v>
      </c>
      <c r="H79" s="21" t="s">
        <v>1904</v>
      </c>
    </row>
    <row r="80" spans="1:8" ht="111" x14ac:dyDescent="0.55000000000000004">
      <c r="A80" s="20" t="s">
        <v>164</v>
      </c>
      <c r="B80" s="21" t="s">
        <v>513</v>
      </c>
      <c r="C80" s="21" t="s">
        <v>817</v>
      </c>
      <c r="D80" s="21"/>
      <c r="E80" s="21"/>
      <c r="F80" s="21"/>
      <c r="G80" s="21" t="s">
        <v>277</v>
      </c>
      <c r="H80" s="21" t="s">
        <v>1902</v>
      </c>
    </row>
    <row r="81" spans="1:8" ht="22.2" x14ac:dyDescent="0.55000000000000004">
      <c r="A81" s="20" t="s">
        <v>356</v>
      </c>
      <c r="B81" s="21" t="s">
        <v>508</v>
      </c>
      <c r="C81" s="21" t="s">
        <v>831</v>
      </c>
      <c r="D81" s="21"/>
      <c r="E81" s="21" t="s">
        <v>908</v>
      </c>
      <c r="F81" s="21"/>
      <c r="G81" s="21" t="s">
        <v>832</v>
      </c>
      <c r="H81" s="21"/>
    </row>
    <row r="82" spans="1:8" ht="88.8" x14ac:dyDescent="0.55000000000000004">
      <c r="A82" s="20" t="s">
        <v>111</v>
      </c>
      <c r="B82" s="21" t="s">
        <v>507</v>
      </c>
      <c r="C82" s="21" t="s">
        <v>833</v>
      </c>
      <c r="D82" s="21"/>
      <c r="E82" s="21"/>
      <c r="F82" s="21"/>
      <c r="G82" s="21" t="s">
        <v>242</v>
      </c>
      <c r="H82" s="21" t="s">
        <v>1496</v>
      </c>
    </row>
    <row r="83" spans="1:8" ht="177.6" x14ac:dyDescent="0.55000000000000004">
      <c r="A83" s="20" t="s">
        <v>112</v>
      </c>
      <c r="B83" s="21" t="s">
        <v>671</v>
      </c>
      <c r="C83" s="21" t="s">
        <v>847</v>
      </c>
      <c r="D83" s="21"/>
      <c r="E83" s="21"/>
      <c r="F83" s="21"/>
      <c r="G83" s="21" t="s">
        <v>834</v>
      </c>
      <c r="H83" s="21" t="s">
        <v>706</v>
      </c>
    </row>
    <row r="84" spans="1:8" ht="22.2" x14ac:dyDescent="0.55000000000000004">
      <c r="A84" s="20" t="s">
        <v>110</v>
      </c>
      <c r="B84" s="21" t="s">
        <v>670</v>
      </c>
      <c r="C84" s="21" t="s">
        <v>847</v>
      </c>
      <c r="D84" s="21"/>
      <c r="E84" s="21"/>
      <c r="F84" s="21"/>
      <c r="G84" s="21" t="s">
        <v>835</v>
      </c>
      <c r="H84" s="21"/>
    </row>
    <row r="85" spans="1:8" ht="133.19999999999999" x14ac:dyDescent="0.55000000000000004">
      <c r="A85" s="20" t="s">
        <v>109</v>
      </c>
      <c r="B85" s="21" t="s">
        <v>506</v>
      </c>
      <c r="C85" s="21" t="s">
        <v>838</v>
      </c>
      <c r="D85" s="21"/>
      <c r="E85" s="21" t="s">
        <v>907</v>
      </c>
      <c r="F85" s="21"/>
      <c r="G85" s="21" t="s">
        <v>321</v>
      </c>
      <c r="H85" s="21" t="s">
        <v>1545</v>
      </c>
    </row>
    <row r="86" spans="1:8" ht="33.299999999999997" x14ac:dyDescent="0.55000000000000004">
      <c r="A86" s="20" t="s">
        <v>63</v>
      </c>
      <c r="B86" s="21" t="s">
        <v>529</v>
      </c>
      <c r="C86" s="21" t="s">
        <v>816</v>
      </c>
      <c r="D86" s="21"/>
      <c r="E86" s="21"/>
      <c r="F86" s="21"/>
      <c r="G86" s="21" t="s">
        <v>64</v>
      </c>
      <c r="H86" s="21" t="s">
        <v>1093</v>
      </c>
    </row>
    <row r="87" spans="1:8" ht="33.299999999999997" x14ac:dyDescent="0.55000000000000004">
      <c r="A87" s="20" t="s">
        <v>1995</v>
      </c>
      <c r="B87" s="21" t="s">
        <v>1996</v>
      </c>
      <c r="C87" s="21" t="s">
        <v>1997</v>
      </c>
      <c r="D87" s="21"/>
      <c r="E87" s="21"/>
      <c r="F87" s="21"/>
      <c r="G87" s="21" t="s">
        <v>1998</v>
      </c>
      <c r="H87" s="21"/>
    </row>
    <row r="88" spans="1:8" ht="55.5" x14ac:dyDescent="0.55000000000000004">
      <c r="A88" s="20" t="s">
        <v>1117</v>
      </c>
      <c r="B88" s="21" t="s">
        <v>1115</v>
      </c>
      <c r="C88" s="21" t="s">
        <v>815</v>
      </c>
      <c r="D88" s="21"/>
      <c r="E88" s="21"/>
      <c r="F88" s="21" t="s">
        <v>1117</v>
      </c>
      <c r="G88" s="21" t="s">
        <v>1546</v>
      </c>
      <c r="H88" s="21"/>
    </row>
    <row r="89" spans="1:8" x14ac:dyDescent="0.55000000000000004">
      <c r="A89" s="20" t="s">
        <v>1576</v>
      </c>
      <c r="B89" s="21" t="s">
        <v>1630</v>
      </c>
      <c r="C89" s="21" t="s">
        <v>1250</v>
      </c>
      <c r="D89" s="21"/>
      <c r="E89" s="21"/>
      <c r="F89" s="21"/>
      <c r="G89" s="21" t="s">
        <v>1665</v>
      </c>
      <c r="H89" s="21"/>
    </row>
    <row r="90" spans="1:8" ht="288.60000000000002" x14ac:dyDescent="0.55000000000000004">
      <c r="A90" s="20" t="s">
        <v>123</v>
      </c>
      <c r="B90" s="21" t="s">
        <v>509</v>
      </c>
      <c r="C90" s="21" t="s">
        <v>817</v>
      </c>
      <c r="D90" s="21"/>
      <c r="E90" s="21"/>
      <c r="F90" s="21"/>
      <c r="G90" s="21" t="s">
        <v>243</v>
      </c>
      <c r="H90" s="21" t="s">
        <v>731</v>
      </c>
    </row>
    <row r="91" spans="1:8" ht="177.6" x14ac:dyDescent="0.55000000000000004">
      <c r="A91" s="20" t="s">
        <v>1822</v>
      </c>
      <c r="B91" s="21" t="s">
        <v>393</v>
      </c>
      <c r="C91" s="21" t="s">
        <v>1475</v>
      </c>
      <c r="D91" s="21"/>
      <c r="E91" s="21"/>
      <c r="F91" s="21"/>
      <c r="G91" s="21" t="s">
        <v>1835</v>
      </c>
      <c r="H91" s="21" t="s">
        <v>1836</v>
      </c>
    </row>
    <row r="92" spans="1:8" x14ac:dyDescent="0.55000000000000004">
      <c r="A92" s="20" t="s">
        <v>399</v>
      </c>
      <c r="B92" s="21" t="s">
        <v>644</v>
      </c>
      <c r="C92" s="21" t="s">
        <v>816</v>
      </c>
      <c r="D92" s="21"/>
      <c r="E92" s="21"/>
      <c r="F92" s="21"/>
      <c r="G92" s="21" t="s">
        <v>403</v>
      </c>
      <c r="H92" s="21"/>
    </row>
    <row r="93" spans="1:8" x14ac:dyDescent="0.55000000000000004">
      <c r="A93" s="20" t="s">
        <v>398</v>
      </c>
      <c r="B93" s="21" t="s">
        <v>561</v>
      </c>
      <c r="C93" s="21" t="s">
        <v>816</v>
      </c>
      <c r="D93" s="21"/>
      <c r="E93" s="21"/>
      <c r="F93" s="21"/>
      <c r="G93" s="21" t="s">
        <v>836</v>
      </c>
      <c r="H93" s="21"/>
    </row>
    <row r="94" spans="1:8" ht="22.2" x14ac:dyDescent="0.55000000000000004">
      <c r="A94" s="20" t="s">
        <v>1823</v>
      </c>
      <c r="B94" s="21" t="s">
        <v>1826</v>
      </c>
      <c r="C94" s="21" t="s">
        <v>820</v>
      </c>
      <c r="D94" s="21"/>
      <c r="E94" s="21"/>
      <c r="F94" s="21"/>
      <c r="G94" s="21" t="s">
        <v>1828</v>
      </c>
      <c r="H94" s="21" t="s">
        <v>1829</v>
      </c>
    </row>
    <row r="95" spans="1:8" ht="44.4" x14ac:dyDescent="0.55000000000000004">
      <c r="A95" s="20" t="s">
        <v>1824</v>
      </c>
      <c r="B95" s="21" t="s">
        <v>1827</v>
      </c>
      <c r="C95" s="21" t="s">
        <v>820</v>
      </c>
      <c r="D95" s="21"/>
      <c r="E95" s="21"/>
      <c r="F95" s="21"/>
      <c r="G95" s="21" t="s">
        <v>1839</v>
      </c>
      <c r="H95" s="21" t="s">
        <v>1832</v>
      </c>
    </row>
    <row r="96" spans="1:8" ht="122.1" x14ac:dyDescent="0.55000000000000004">
      <c r="A96" s="20" t="s">
        <v>397</v>
      </c>
      <c r="B96" s="21" t="s">
        <v>560</v>
      </c>
      <c r="C96" s="21" t="s">
        <v>1840</v>
      </c>
      <c r="D96" s="21"/>
      <c r="E96" s="21"/>
      <c r="F96" s="21"/>
      <c r="G96" s="21" t="s">
        <v>1833</v>
      </c>
      <c r="H96" s="21" t="s">
        <v>1834</v>
      </c>
    </row>
    <row r="97" spans="1:8" ht="22.2" x14ac:dyDescent="0.55000000000000004">
      <c r="A97" s="20" t="s">
        <v>1763</v>
      </c>
      <c r="B97" s="21" t="s">
        <v>1754</v>
      </c>
      <c r="C97" s="21" t="s">
        <v>1764</v>
      </c>
      <c r="D97" s="21"/>
      <c r="E97" s="21"/>
      <c r="F97" s="21" t="s">
        <v>1763</v>
      </c>
      <c r="G97" s="21" t="s">
        <v>1811</v>
      </c>
      <c r="H97" s="21"/>
    </row>
    <row r="98" spans="1:8" x14ac:dyDescent="0.55000000000000004">
      <c r="A98" s="20" t="s">
        <v>1765</v>
      </c>
      <c r="B98" s="21" t="s">
        <v>1766</v>
      </c>
      <c r="C98" s="21" t="s">
        <v>1250</v>
      </c>
      <c r="D98" s="21"/>
      <c r="E98" s="21"/>
      <c r="F98" s="21"/>
      <c r="G98" s="21" t="s">
        <v>1767</v>
      </c>
      <c r="H98" s="21"/>
    </row>
    <row r="99" spans="1:8" ht="22.2" x14ac:dyDescent="0.55000000000000004">
      <c r="A99" s="20" t="s">
        <v>400</v>
      </c>
      <c r="B99" s="21" t="s">
        <v>562</v>
      </c>
      <c r="C99" s="21" t="s">
        <v>817</v>
      </c>
      <c r="D99" s="21"/>
      <c r="E99" s="21"/>
      <c r="F99" s="21"/>
      <c r="G99" s="21" t="s">
        <v>404</v>
      </c>
      <c r="H99" s="21"/>
    </row>
    <row r="100" spans="1:8" x14ac:dyDescent="0.55000000000000004">
      <c r="A100" s="20" t="s">
        <v>401</v>
      </c>
      <c r="B100" s="21" t="s">
        <v>563</v>
      </c>
      <c r="C100" s="21" t="s">
        <v>830</v>
      </c>
      <c r="D100" s="21"/>
      <c r="E100" s="21"/>
      <c r="F100" s="21"/>
      <c r="G100" s="21" t="s">
        <v>405</v>
      </c>
      <c r="H100" s="21"/>
    </row>
    <row r="101" spans="1:8" x14ac:dyDescent="0.55000000000000004">
      <c r="A101" s="20" t="s">
        <v>1876</v>
      </c>
      <c r="B101" s="21" t="s">
        <v>645</v>
      </c>
      <c r="C101" s="21" t="s">
        <v>816</v>
      </c>
      <c r="D101" s="21"/>
      <c r="E101" s="21"/>
      <c r="F101" s="21"/>
      <c r="G101" s="21" t="s">
        <v>837</v>
      </c>
      <c r="H101" s="21"/>
    </row>
    <row r="102" spans="1:8" x14ac:dyDescent="0.55000000000000004">
      <c r="A102" s="20" t="s">
        <v>1877</v>
      </c>
      <c r="B102" s="21" t="s">
        <v>646</v>
      </c>
      <c r="C102" s="21" t="s">
        <v>816</v>
      </c>
      <c r="D102" s="21"/>
      <c r="E102" s="21"/>
      <c r="F102" s="21"/>
      <c r="G102" s="21" t="s">
        <v>406</v>
      </c>
      <c r="H102" s="21"/>
    </row>
    <row r="103" spans="1:8" x14ac:dyDescent="0.55000000000000004">
      <c r="A103" s="20" t="s">
        <v>396</v>
      </c>
      <c r="B103" s="21" t="s">
        <v>586</v>
      </c>
      <c r="C103" s="21" t="s">
        <v>820</v>
      </c>
      <c r="D103" s="21"/>
      <c r="E103" s="21"/>
      <c r="F103" s="21"/>
      <c r="G103" s="21" t="s">
        <v>402</v>
      </c>
      <c r="H103" s="21"/>
    </row>
    <row r="104" spans="1:8" ht="22.2" x14ac:dyDescent="0.55000000000000004">
      <c r="A104" s="20" t="s">
        <v>1808</v>
      </c>
      <c r="B104" s="21"/>
      <c r="C104" s="21" t="s">
        <v>817</v>
      </c>
      <c r="D104" s="21"/>
      <c r="E104" s="21"/>
      <c r="F104" s="21"/>
      <c r="G104" s="21" t="s">
        <v>1809</v>
      </c>
      <c r="H104" s="21"/>
    </row>
    <row r="105" spans="1:8" ht="99.9" x14ac:dyDescent="0.55000000000000004">
      <c r="A105" s="20" t="s">
        <v>1825</v>
      </c>
      <c r="B105" s="21" t="s">
        <v>1830</v>
      </c>
      <c r="C105" s="21" t="s">
        <v>1831</v>
      </c>
      <c r="D105" s="21"/>
      <c r="E105" s="21"/>
      <c r="F105" s="21"/>
      <c r="G105" s="21" t="s">
        <v>1838</v>
      </c>
      <c r="H105" s="21" t="s">
        <v>1837</v>
      </c>
    </row>
    <row r="106" spans="1:8" ht="22.2" x14ac:dyDescent="0.55000000000000004">
      <c r="A106" s="20" t="s">
        <v>1762</v>
      </c>
      <c r="B106" s="21" t="s">
        <v>1753</v>
      </c>
      <c r="C106" s="21" t="s">
        <v>840</v>
      </c>
      <c r="D106" s="21"/>
      <c r="E106" s="21"/>
      <c r="F106" s="21" t="s">
        <v>1762</v>
      </c>
      <c r="G106" s="21" t="s">
        <v>1812</v>
      </c>
      <c r="H106" s="21"/>
    </row>
    <row r="107" spans="1:8" x14ac:dyDescent="0.55000000000000004">
      <c r="A107" s="20" t="s">
        <v>1768</v>
      </c>
      <c r="B107" s="21" t="s">
        <v>1770</v>
      </c>
      <c r="C107" s="21" t="s">
        <v>1250</v>
      </c>
      <c r="D107" s="21"/>
      <c r="E107" s="21"/>
      <c r="F107" s="21"/>
      <c r="G107" s="21" t="s">
        <v>1772</v>
      </c>
      <c r="H107" s="21"/>
    </row>
    <row r="108" spans="1:8" ht="33.299999999999997" x14ac:dyDescent="0.55000000000000004">
      <c r="A108" s="20" t="s">
        <v>378</v>
      </c>
      <c r="B108" s="21" t="s">
        <v>505</v>
      </c>
      <c r="C108" s="21" t="s">
        <v>831</v>
      </c>
      <c r="D108" s="21"/>
      <c r="E108" s="21" t="s">
        <v>908</v>
      </c>
      <c r="F108" s="21"/>
      <c r="G108" s="21" t="s">
        <v>892</v>
      </c>
      <c r="H108" s="21" t="s">
        <v>359</v>
      </c>
    </row>
    <row r="109" spans="1:8" ht="122.1" x14ac:dyDescent="0.55000000000000004">
      <c r="A109" s="20" t="s">
        <v>317</v>
      </c>
      <c r="B109" s="21" t="s">
        <v>669</v>
      </c>
      <c r="C109" s="21" t="s">
        <v>847</v>
      </c>
      <c r="D109" s="21"/>
      <c r="E109" s="21"/>
      <c r="F109" s="21"/>
      <c r="G109" s="21" t="s">
        <v>319</v>
      </c>
      <c r="H109" s="21" t="s">
        <v>705</v>
      </c>
    </row>
    <row r="110" spans="1:8" x14ac:dyDescent="0.55000000000000004">
      <c r="A110" s="20" t="s">
        <v>315</v>
      </c>
      <c r="B110" s="21" t="s">
        <v>504</v>
      </c>
      <c r="C110" s="21" t="s">
        <v>838</v>
      </c>
      <c r="D110" s="21"/>
      <c r="E110" s="21"/>
      <c r="F110" s="21" t="s">
        <v>315</v>
      </c>
      <c r="G110" s="21" t="s">
        <v>1900</v>
      </c>
      <c r="H110" s="21"/>
    </row>
    <row r="111" spans="1:8" x14ac:dyDescent="0.55000000000000004">
      <c r="A111" s="20" t="s">
        <v>1619</v>
      </c>
      <c r="B111" s="21" t="s">
        <v>1652</v>
      </c>
      <c r="C111" s="21" t="s">
        <v>1250</v>
      </c>
      <c r="D111" s="21"/>
      <c r="E111" s="21"/>
      <c r="F111" s="21"/>
      <c r="G111" s="21" t="s">
        <v>1707</v>
      </c>
      <c r="H111" s="21"/>
    </row>
    <row r="112" spans="1:8" ht="99.9" x14ac:dyDescent="0.55000000000000004">
      <c r="A112" s="20" t="s">
        <v>316</v>
      </c>
      <c r="B112" s="21" t="s">
        <v>668</v>
      </c>
      <c r="C112" s="21" t="s">
        <v>847</v>
      </c>
      <c r="D112" s="21"/>
      <c r="E112" s="21"/>
      <c r="F112" s="21"/>
      <c r="G112" s="21" t="s">
        <v>318</v>
      </c>
      <c r="H112" s="21" t="s">
        <v>714</v>
      </c>
    </row>
    <row r="113" spans="1:8" x14ac:dyDescent="0.55000000000000004">
      <c r="A113" s="20" t="s">
        <v>10</v>
      </c>
      <c r="B113" s="21" t="s">
        <v>9</v>
      </c>
      <c r="C113" s="21" t="s">
        <v>820</v>
      </c>
      <c r="D113" s="21"/>
      <c r="E113" s="21"/>
      <c r="F113" s="21" t="s">
        <v>10</v>
      </c>
      <c r="G113" s="21" t="s">
        <v>770</v>
      </c>
      <c r="H113" s="21"/>
    </row>
    <row r="114" spans="1:8" x14ac:dyDescent="0.55000000000000004">
      <c r="A114" s="20" t="s">
        <v>1577</v>
      </c>
      <c r="B114" s="21" t="s">
        <v>1631</v>
      </c>
      <c r="C114" s="21" t="s">
        <v>1250</v>
      </c>
      <c r="D114" s="21"/>
      <c r="E114" s="21"/>
      <c r="F114" s="21"/>
      <c r="G114" s="21" t="s">
        <v>1666</v>
      </c>
      <c r="H114" s="21"/>
    </row>
    <row r="115" spans="1:8" ht="22.2" x14ac:dyDescent="0.55000000000000004">
      <c r="A115" s="20" t="s">
        <v>65</v>
      </c>
      <c r="B115" s="21" t="s">
        <v>530</v>
      </c>
      <c r="C115" s="21" t="s">
        <v>816</v>
      </c>
      <c r="D115" s="21"/>
      <c r="E115" s="21"/>
      <c r="F115" s="21"/>
      <c r="G115" s="21" t="s">
        <v>251</v>
      </c>
      <c r="H115" s="21" t="s">
        <v>1094</v>
      </c>
    </row>
    <row r="116" spans="1:8" ht="33.299999999999997" x14ac:dyDescent="0.55000000000000004">
      <c r="A116" s="20" t="s">
        <v>165</v>
      </c>
      <c r="B116" s="21" t="s">
        <v>673</v>
      </c>
      <c r="C116" s="21" t="s">
        <v>847</v>
      </c>
      <c r="D116" s="21"/>
      <c r="E116" s="21"/>
      <c r="F116" s="21"/>
      <c r="G116" s="21" t="s">
        <v>1309</v>
      </c>
      <c r="H116" s="21" t="s">
        <v>1247</v>
      </c>
    </row>
    <row r="117" spans="1:8" ht="22.2" x14ac:dyDescent="0.55000000000000004">
      <c r="A117" s="20" t="s">
        <v>12</v>
      </c>
      <c r="B117" s="21" t="s">
        <v>574</v>
      </c>
      <c r="C117" s="21" t="s">
        <v>818</v>
      </c>
      <c r="D117" s="21"/>
      <c r="E117" s="21"/>
      <c r="F117" s="21"/>
      <c r="G117" s="21" t="s">
        <v>285</v>
      </c>
      <c r="H117" s="21" t="s">
        <v>893</v>
      </c>
    </row>
    <row r="118" spans="1:8" ht="44.4" x14ac:dyDescent="0.55000000000000004">
      <c r="A118" s="20" t="s">
        <v>13</v>
      </c>
      <c r="B118" s="21" t="s">
        <v>501</v>
      </c>
      <c r="C118" s="21" t="s">
        <v>820</v>
      </c>
      <c r="D118" s="21" t="s">
        <v>37</v>
      </c>
      <c r="E118" s="21"/>
      <c r="F118" s="21" t="s">
        <v>37</v>
      </c>
      <c r="G118" s="21" t="s">
        <v>782</v>
      </c>
      <c r="H118" s="21"/>
    </row>
    <row r="119" spans="1:8" ht="122.1" x14ac:dyDescent="0.55000000000000004">
      <c r="A119" s="20" t="s">
        <v>166</v>
      </c>
      <c r="B119" s="21" t="s">
        <v>514</v>
      </c>
      <c r="C119" s="21" t="s">
        <v>1122</v>
      </c>
      <c r="D119" s="21"/>
      <c r="E119" s="21"/>
      <c r="F119" s="21"/>
      <c r="G119" s="21" t="s">
        <v>839</v>
      </c>
      <c r="H119" s="21" t="s">
        <v>1972</v>
      </c>
    </row>
    <row r="120" spans="1:8" x14ac:dyDescent="0.55000000000000004">
      <c r="A120" s="20" t="s">
        <v>440</v>
      </c>
      <c r="B120" s="21" t="s">
        <v>569</v>
      </c>
      <c r="C120" s="21" t="s">
        <v>1999</v>
      </c>
      <c r="D120" s="21"/>
      <c r="E120" s="21"/>
      <c r="F120" s="21"/>
      <c r="G120" s="21" t="s">
        <v>441</v>
      </c>
      <c r="H120" s="21"/>
    </row>
    <row r="121" spans="1:8" ht="22.2" x14ac:dyDescent="0.55000000000000004">
      <c r="A121" s="20" t="s">
        <v>194</v>
      </c>
      <c r="B121" s="21" t="s">
        <v>196</v>
      </c>
      <c r="C121" s="21" t="s">
        <v>818</v>
      </c>
      <c r="D121" s="21"/>
      <c r="E121" s="21"/>
      <c r="F121" s="21" t="s">
        <v>194</v>
      </c>
      <c r="G121" s="21" t="s">
        <v>773</v>
      </c>
      <c r="H121" s="21"/>
    </row>
    <row r="122" spans="1:8" x14ac:dyDescent="0.55000000000000004">
      <c r="A122" s="20" t="s">
        <v>1578</v>
      </c>
      <c r="B122" s="21" t="s">
        <v>1632</v>
      </c>
      <c r="C122" s="21" t="s">
        <v>1250</v>
      </c>
      <c r="D122" s="21"/>
      <c r="E122" s="21"/>
      <c r="F122" s="21"/>
      <c r="G122" s="21" t="s">
        <v>1667</v>
      </c>
      <c r="H122" s="21"/>
    </row>
    <row r="123" spans="1:8" ht="88.8" x14ac:dyDescent="0.55000000000000004">
      <c r="A123" s="20" t="s">
        <v>312</v>
      </c>
      <c r="B123" s="21" t="s">
        <v>313</v>
      </c>
      <c r="C123" s="21" t="s">
        <v>815</v>
      </c>
      <c r="D123" s="21"/>
      <c r="E123" s="21"/>
      <c r="F123" s="21" t="s">
        <v>312</v>
      </c>
      <c r="G123" s="21" t="s">
        <v>1544</v>
      </c>
      <c r="H123" s="21" t="s">
        <v>1551</v>
      </c>
    </row>
    <row r="124" spans="1:8" x14ac:dyDescent="0.55000000000000004">
      <c r="A124" s="20" t="s">
        <v>1579</v>
      </c>
      <c r="B124" s="21" t="s">
        <v>1633</v>
      </c>
      <c r="C124" s="21" t="s">
        <v>1250</v>
      </c>
      <c r="D124" s="21"/>
      <c r="E124" s="21"/>
      <c r="F124" s="21"/>
      <c r="G124" s="21" t="s">
        <v>1668</v>
      </c>
      <c r="H124" s="21"/>
    </row>
    <row r="125" spans="1:8" ht="22.2" x14ac:dyDescent="0.55000000000000004">
      <c r="A125" s="20" t="s">
        <v>119</v>
      </c>
      <c r="B125" s="21" t="s">
        <v>566</v>
      </c>
      <c r="C125" s="21" t="s">
        <v>841</v>
      </c>
      <c r="D125" s="21"/>
      <c r="E125" s="21"/>
      <c r="F125" s="21"/>
      <c r="G125" s="21" t="s">
        <v>426</v>
      </c>
      <c r="H125" s="21"/>
    </row>
    <row r="126" spans="1:8" ht="22.2" x14ac:dyDescent="0.55000000000000004">
      <c r="A126" s="20" t="s">
        <v>120</v>
      </c>
      <c r="B126" s="21" t="s">
        <v>567</v>
      </c>
      <c r="C126" s="21" t="s">
        <v>841</v>
      </c>
      <c r="D126" s="21"/>
      <c r="E126" s="21"/>
      <c r="F126" s="21"/>
      <c r="G126" s="21" t="s">
        <v>842</v>
      </c>
      <c r="H126" s="21"/>
    </row>
    <row r="127" spans="1:8" ht="22.2" x14ac:dyDescent="0.55000000000000004">
      <c r="A127" s="20" t="s">
        <v>121</v>
      </c>
      <c r="B127" s="21" t="s">
        <v>568</v>
      </c>
      <c r="C127" s="21" t="s">
        <v>841</v>
      </c>
      <c r="D127" s="21"/>
      <c r="E127" s="21"/>
      <c r="F127" s="21"/>
      <c r="G127" s="21" t="s">
        <v>843</v>
      </c>
      <c r="H127" s="21"/>
    </row>
    <row r="128" spans="1:8" x14ac:dyDescent="0.55000000000000004">
      <c r="A128" s="20" t="s">
        <v>294</v>
      </c>
      <c r="B128" s="21" t="s">
        <v>572</v>
      </c>
      <c r="C128" s="21" t="s">
        <v>829</v>
      </c>
      <c r="D128" s="21"/>
      <c r="E128" s="21"/>
      <c r="F128" s="21"/>
      <c r="G128" s="21" t="s">
        <v>295</v>
      </c>
      <c r="H128" s="21"/>
    </row>
    <row r="129" spans="1:8" x14ac:dyDescent="0.55000000000000004">
      <c r="A129" s="20" t="s">
        <v>305</v>
      </c>
      <c r="B129" s="21" t="s">
        <v>578</v>
      </c>
      <c r="C129" s="21" t="s">
        <v>829</v>
      </c>
      <c r="D129" s="21"/>
      <c r="E129" s="21"/>
      <c r="F129" s="21"/>
      <c r="G129" s="21" t="s">
        <v>295</v>
      </c>
      <c r="H129" s="21"/>
    </row>
    <row r="130" spans="1:8" ht="66.599999999999994" x14ac:dyDescent="0.55000000000000004">
      <c r="A130" s="20" t="s">
        <v>290</v>
      </c>
      <c r="B130" s="21" t="s">
        <v>297</v>
      </c>
      <c r="C130" s="21" t="s">
        <v>820</v>
      </c>
      <c r="D130" s="21"/>
      <c r="E130" s="21"/>
      <c r="F130" s="21" t="s">
        <v>290</v>
      </c>
      <c r="G130" s="21" t="s">
        <v>1286</v>
      </c>
      <c r="H130" s="21"/>
    </row>
    <row r="131" spans="1:8" x14ac:dyDescent="0.55000000000000004">
      <c r="A131" s="20" t="s">
        <v>1580</v>
      </c>
      <c r="B131" s="21" t="s">
        <v>1634</v>
      </c>
      <c r="C131" s="21" t="s">
        <v>1250</v>
      </c>
      <c r="D131" s="21"/>
      <c r="E131" s="21"/>
      <c r="F131" s="21"/>
      <c r="G131" s="21" t="s">
        <v>1669</v>
      </c>
      <c r="H131" s="21"/>
    </row>
    <row r="132" spans="1:8" ht="33.299999999999997" x14ac:dyDescent="0.55000000000000004">
      <c r="A132" s="20" t="s">
        <v>296</v>
      </c>
      <c r="B132" s="21" t="s">
        <v>298</v>
      </c>
      <c r="C132" s="21" t="s">
        <v>815</v>
      </c>
      <c r="D132" s="21"/>
      <c r="E132" s="21"/>
      <c r="F132" s="21" t="s">
        <v>296</v>
      </c>
      <c r="G132" s="21" t="s">
        <v>774</v>
      </c>
      <c r="H132" s="21"/>
    </row>
    <row r="133" spans="1:8" x14ac:dyDescent="0.55000000000000004">
      <c r="A133" s="20" t="s">
        <v>1581</v>
      </c>
      <c r="B133" s="21" t="s">
        <v>1635</v>
      </c>
      <c r="C133" s="21" t="s">
        <v>1250</v>
      </c>
      <c r="D133" s="21"/>
      <c r="E133" s="21"/>
      <c r="F133" s="21"/>
      <c r="G133" s="21" t="s">
        <v>1670</v>
      </c>
      <c r="H133" s="21"/>
    </row>
    <row r="134" spans="1:8" ht="33.299999999999997" x14ac:dyDescent="0.55000000000000004">
      <c r="A134" s="20" t="s">
        <v>53</v>
      </c>
      <c r="B134" s="21" t="s">
        <v>546</v>
      </c>
      <c r="C134" s="21" t="s">
        <v>1122</v>
      </c>
      <c r="D134" s="21"/>
      <c r="E134" s="21"/>
      <c r="F134" s="21"/>
      <c r="G134" s="21" t="s">
        <v>274</v>
      </c>
      <c r="H134" s="21" t="s">
        <v>331</v>
      </c>
    </row>
    <row r="135" spans="1:8" ht="88.8" x14ac:dyDescent="0.55000000000000004">
      <c r="A135" s="20" t="s">
        <v>77</v>
      </c>
      <c r="B135" s="21" t="s">
        <v>555</v>
      </c>
      <c r="C135" s="21" t="s">
        <v>817</v>
      </c>
      <c r="D135" s="21"/>
      <c r="E135" s="21"/>
      <c r="F135" s="21"/>
      <c r="G135" s="21" t="s">
        <v>235</v>
      </c>
      <c r="H135" s="21" t="s">
        <v>1903</v>
      </c>
    </row>
    <row r="136" spans="1:8" ht="66.599999999999994" x14ac:dyDescent="0.55000000000000004">
      <c r="A136" s="20" t="s">
        <v>57</v>
      </c>
      <c r="B136" s="21" t="s">
        <v>550</v>
      </c>
      <c r="C136" s="21" t="s">
        <v>817</v>
      </c>
      <c r="D136" s="21"/>
      <c r="E136" s="21"/>
      <c r="F136" s="21"/>
      <c r="G136" s="21" t="s">
        <v>894</v>
      </c>
      <c r="H136" s="21" t="s">
        <v>1914</v>
      </c>
    </row>
    <row r="137" spans="1:8" ht="244.2" x14ac:dyDescent="0.55000000000000004">
      <c r="A137" s="20" t="s">
        <v>195</v>
      </c>
      <c r="B137" s="21" t="s">
        <v>544</v>
      </c>
      <c r="C137" s="21" t="s">
        <v>817</v>
      </c>
      <c r="D137" s="21"/>
      <c r="E137" s="21"/>
      <c r="F137" s="21"/>
      <c r="G137" s="21" t="s">
        <v>270</v>
      </c>
      <c r="H137" s="21" t="s">
        <v>1971</v>
      </c>
    </row>
    <row r="138" spans="1:8" ht="55.5" x14ac:dyDescent="0.55000000000000004">
      <c r="A138" s="20" t="s">
        <v>55</v>
      </c>
      <c r="B138" s="21" t="s">
        <v>548</v>
      </c>
      <c r="C138" s="21" t="s">
        <v>817</v>
      </c>
      <c r="D138" s="21"/>
      <c r="E138" s="21"/>
      <c r="F138" s="21"/>
      <c r="G138" s="21" t="s">
        <v>844</v>
      </c>
      <c r="H138" s="21" t="s">
        <v>1915</v>
      </c>
    </row>
    <row r="139" spans="1:8" ht="22.2" x14ac:dyDescent="0.55000000000000004">
      <c r="A139" s="20" t="s">
        <v>58</v>
      </c>
      <c r="B139" s="21" t="s">
        <v>551</v>
      </c>
      <c r="C139" s="21" t="s">
        <v>817</v>
      </c>
      <c r="D139" s="21"/>
      <c r="E139" s="21"/>
      <c r="F139" s="21"/>
      <c r="G139" s="21" t="s">
        <v>845</v>
      </c>
      <c r="H139" s="21" t="s">
        <v>895</v>
      </c>
    </row>
    <row r="140" spans="1:8" ht="66.599999999999994" x14ac:dyDescent="0.55000000000000004">
      <c r="A140" s="20" t="s">
        <v>56</v>
      </c>
      <c r="B140" s="21" t="s">
        <v>549</v>
      </c>
      <c r="C140" s="21" t="s">
        <v>817</v>
      </c>
      <c r="D140" s="21"/>
      <c r="E140" s="21"/>
      <c r="F140" s="21"/>
      <c r="G140" s="21" t="s">
        <v>896</v>
      </c>
      <c r="H140" s="21" t="s">
        <v>1916</v>
      </c>
    </row>
    <row r="141" spans="1:8" ht="55.5" x14ac:dyDescent="0.55000000000000004">
      <c r="A141" s="20" t="s">
        <v>54</v>
      </c>
      <c r="B141" s="21" t="s">
        <v>547</v>
      </c>
      <c r="C141" s="21" t="s">
        <v>817</v>
      </c>
      <c r="D141" s="21"/>
      <c r="E141" s="21"/>
      <c r="F141" s="21"/>
      <c r="G141" s="21" t="s">
        <v>846</v>
      </c>
      <c r="H141" s="21" t="s">
        <v>1917</v>
      </c>
    </row>
    <row r="142" spans="1:8" x14ac:dyDescent="0.55000000000000004">
      <c r="A142" s="20" t="s">
        <v>1108</v>
      </c>
      <c r="B142" s="21" t="s">
        <v>1111</v>
      </c>
      <c r="C142" s="21" t="s">
        <v>816</v>
      </c>
      <c r="D142" s="21"/>
      <c r="E142" s="21"/>
      <c r="F142" s="21"/>
      <c r="G142" s="21" t="s">
        <v>1112</v>
      </c>
      <c r="H142" s="21"/>
    </row>
    <row r="143" spans="1:8" x14ac:dyDescent="0.55000000000000004">
      <c r="A143" s="20" t="s">
        <v>1109</v>
      </c>
      <c r="B143" s="21" t="s">
        <v>1110</v>
      </c>
      <c r="C143" s="21" t="s">
        <v>816</v>
      </c>
      <c r="D143" s="21"/>
      <c r="E143" s="21"/>
      <c r="F143" s="21"/>
      <c r="G143" s="21" t="s">
        <v>1113</v>
      </c>
      <c r="H143" s="21"/>
    </row>
    <row r="144" spans="1:8" ht="111" x14ac:dyDescent="0.55000000000000004">
      <c r="A144" s="20" t="s">
        <v>78</v>
      </c>
      <c r="B144" s="21" t="s">
        <v>556</v>
      </c>
      <c r="C144" s="21" t="s">
        <v>1122</v>
      </c>
      <c r="D144" s="21"/>
      <c r="E144" s="21"/>
      <c r="F144" s="21"/>
      <c r="G144" s="21" t="s">
        <v>236</v>
      </c>
      <c r="H144" s="21" t="s">
        <v>489</v>
      </c>
    </row>
    <row r="145" spans="1:8" ht="66.599999999999994" x14ac:dyDescent="0.55000000000000004">
      <c r="A145" s="20" t="s">
        <v>333</v>
      </c>
      <c r="B145" s="21" t="s">
        <v>689</v>
      </c>
      <c r="C145" s="21" t="s">
        <v>817</v>
      </c>
      <c r="D145" s="21"/>
      <c r="E145" s="21"/>
      <c r="F145" s="21"/>
      <c r="G145" s="21" t="s">
        <v>897</v>
      </c>
      <c r="H145" s="21" t="s">
        <v>332</v>
      </c>
    </row>
    <row r="146" spans="1:8" ht="33.299999999999997" x14ac:dyDescent="0.55000000000000004">
      <c r="A146" s="20" t="s">
        <v>176</v>
      </c>
      <c r="B146" s="21" t="s">
        <v>537</v>
      </c>
      <c r="C146" s="21" t="s">
        <v>816</v>
      </c>
      <c r="D146" s="21"/>
      <c r="E146" s="21"/>
      <c r="F146" s="21"/>
      <c r="G146" s="21" t="s">
        <v>348</v>
      </c>
      <c r="H146" s="21" t="s">
        <v>1089</v>
      </c>
    </row>
    <row r="147" spans="1:8" ht="33.299999999999997" x14ac:dyDescent="0.55000000000000004">
      <c r="A147" s="20" t="s">
        <v>177</v>
      </c>
      <c r="B147" s="21" t="s">
        <v>538</v>
      </c>
      <c r="C147" s="21" t="s">
        <v>816</v>
      </c>
      <c r="D147" s="21"/>
      <c r="E147" s="21"/>
      <c r="F147" s="21"/>
      <c r="G147" s="21" t="s">
        <v>308</v>
      </c>
      <c r="H147" s="21" t="s">
        <v>1090</v>
      </c>
    </row>
    <row r="148" spans="1:8" x14ac:dyDescent="0.55000000000000004">
      <c r="A148" s="20" t="s">
        <v>1126</v>
      </c>
      <c r="B148" s="21" t="s">
        <v>1127</v>
      </c>
      <c r="C148" s="21" t="s">
        <v>818</v>
      </c>
      <c r="D148" s="21"/>
      <c r="E148" s="21"/>
      <c r="F148" s="21"/>
      <c r="G148" s="21" t="s">
        <v>285</v>
      </c>
      <c r="H148" s="21"/>
    </row>
    <row r="149" spans="1:8" ht="33.299999999999997" x14ac:dyDescent="0.55000000000000004">
      <c r="A149" s="20" t="s">
        <v>302</v>
      </c>
      <c r="B149" s="21" t="s">
        <v>301</v>
      </c>
      <c r="C149" s="21" t="s">
        <v>820</v>
      </c>
      <c r="D149" s="21"/>
      <c r="E149" s="21"/>
      <c r="F149" s="21" t="s">
        <v>302</v>
      </c>
      <c r="G149" s="21" t="s">
        <v>776</v>
      </c>
      <c r="H149" s="21"/>
    </row>
    <row r="150" spans="1:8" x14ac:dyDescent="0.55000000000000004">
      <c r="A150" s="20" t="s">
        <v>1582</v>
      </c>
      <c r="B150" s="21" t="s">
        <v>1636</v>
      </c>
      <c r="C150" s="21" t="s">
        <v>1250</v>
      </c>
      <c r="D150" s="21"/>
      <c r="E150" s="21"/>
      <c r="F150" s="21"/>
      <c r="G150" s="21" t="s">
        <v>1671</v>
      </c>
      <c r="H150" s="21"/>
    </row>
    <row r="151" spans="1:8" x14ac:dyDescent="0.55000000000000004">
      <c r="A151" s="20" t="s">
        <v>23</v>
      </c>
      <c r="B151" s="21" t="s">
        <v>575</v>
      </c>
      <c r="C151" s="21" t="s">
        <v>818</v>
      </c>
      <c r="D151" s="21"/>
      <c r="E151" s="21"/>
      <c r="F151" s="21"/>
      <c r="G151" s="21" t="s">
        <v>285</v>
      </c>
      <c r="H151" s="21" t="s">
        <v>381</v>
      </c>
    </row>
    <row r="152" spans="1:8" ht="166.5" x14ac:dyDescent="0.55000000000000004">
      <c r="A152" s="20" t="s">
        <v>5</v>
      </c>
      <c r="B152" s="21" t="s">
        <v>660</v>
      </c>
      <c r="C152" s="21" t="s">
        <v>818</v>
      </c>
      <c r="D152" s="21"/>
      <c r="E152" s="21"/>
      <c r="F152" s="21"/>
      <c r="G152" s="21" t="s">
        <v>285</v>
      </c>
      <c r="H152" s="21" t="s">
        <v>898</v>
      </c>
    </row>
    <row r="153" spans="1:8" ht="166.5" x14ac:dyDescent="0.55000000000000004">
      <c r="A153" s="20" t="s">
        <v>36</v>
      </c>
      <c r="B153" s="21" t="s">
        <v>661</v>
      </c>
      <c r="C153" s="21" t="s">
        <v>818</v>
      </c>
      <c r="D153" s="21"/>
      <c r="E153" s="21"/>
      <c r="F153" s="21"/>
      <c r="G153" s="21" t="s">
        <v>285</v>
      </c>
      <c r="H153" s="21" t="s">
        <v>899</v>
      </c>
    </row>
    <row r="154" spans="1:8" ht="44.4" x14ac:dyDescent="0.55000000000000004">
      <c r="A154" s="20" t="s">
        <v>185</v>
      </c>
      <c r="B154" s="21" t="s">
        <v>583</v>
      </c>
      <c r="C154" s="21" t="s">
        <v>818</v>
      </c>
      <c r="D154" s="21"/>
      <c r="E154" s="21"/>
      <c r="F154" s="21"/>
      <c r="G154" s="21" t="s">
        <v>285</v>
      </c>
      <c r="H154" s="21" t="s">
        <v>900</v>
      </c>
    </row>
    <row r="155" spans="1:8" x14ac:dyDescent="0.55000000000000004">
      <c r="A155" s="20" t="s">
        <v>116</v>
      </c>
      <c r="B155" s="21" t="s">
        <v>585</v>
      </c>
      <c r="C155" s="21" t="s">
        <v>818</v>
      </c>
      <c r="D155" s="21" t="s">
        <v>23</v>
      </c>
      <c r="E155" s="21"/>
      <c r="F155" s="21" t="s">
        <v>116</v>
      </c>
      <c r="G155" s="21" t="s">
        <v>285</v>
      </c>
      <c r="H155" s="21"/>
    </row>
    <row r="156" spans="1:8" ht="44.4" x14ac:dyDescent="0.55000000000000004">
      <c r="A156" s="20" t="s">
        <v>1989</v>
      </c>
      <c r="B156" s="21" t="s">
        <v>1990</v>
      </c>
      <c r="C156" s="21" t="s">
        <v>818</v>
      </c>
      <c r="D156" s="21"/>
      <c r="E156" s="21"/>
      <c r="F156" s="21"/>
      <c r="G156" s="21" t="s">
        <v>1988</v>
      </c>
      <c r="H156" s="21"/>
    </row>
    <row r="157" spans="1:8" x14ac:dyDescent="0.55000000000000004">
      <c r="A157" s="20" t="s">
        <v>292</v>
      </c>
      <c r="B157" s="21" t="s">
        <v>577</v>
      </c>
      <c r="C157" s="21" t="s">
        <v>818</v>
      </c>
      <c r="D157" s="21"/>
      <c r="E157" s="21"/>
      <c r="F157" s="21"/>
      <c r="G157" s="21" t="s">
        <v>1319</v>
      </c>
      <c r="H157" s="21" t="s">
        <v>381</v>
      </c>
    </row>
    <row r="158" spans="1:8" ht="22.2" x14ac:dyDescent="0.55000000000000004">
      <c r="A158" s="20" t="s">
        <v>1107</v>
      </c>
      <c r="B158" s="21" t="s">
        <v>1312</v>
      </c>
      <c r="C158" s="21" t="s">
        <v>818</v>
      </c>
      <c r="D158" s="21"/>
      <c r="E158" s="21"/>
      <c r="F158" s="21"/>
      <c r="G158" s="21" t="s">
        <v>2012</v>
      </c>
      <c r="H158" s="21"/>
    </row>
    <row r="159" spans="1:8" ht="99.9" x14ac:dyDescent="0.55000000000000004">
      <c r="A159" s="20" t="s">
        <v>125</v>
      </c>
      <c r="B159" s="21" t="s">
        <v>582</v>
      </c>
      <c r="C159" s="21" t="s">
        <v>818</v>
      </c>
      <c r="D159" s="21"/>
      <c r="E159" s="21"/>
      <c r="F159" s="21"/>
      <c r="G159" s="21" t="s">
        <v>285</v>
      </c>
      <c r="H159" s="21" t="s">
        <v>1889</v>
      </c>
    </row>
    <row r="160" spans="1:8" ht="155.4" x14ac:dyDescent="0.55000000000000004">
      <c r="A160" s="20" t="s">
        <v>153</v>
      </c>
      <c r="B160" s="21" t="s">
        <v>571</v>
      </c>
      <c r="C160" s="21" t="s">
        <v>818</v>
      </c>
      <c r="D160" s="21"/>
      <c r="E160" s="21"/>
      <c r="F160" s="21"/>
      <c r="G160" s="21" t="s">
        <v>285</v>
      </c>
      <c r="H160" s="21" t="s">
        <v>901</v>
      </c>
    </row>
    <row r="161" spans="1:8" ht="77.7" x14ac:dyDescent="0.55000000000000004">
      <c r="A161" s="20" t="s">
        <v>149</v>
      </c>
      <c r="B161" s="21" t="s">
        <v>570</v>
      </c>
      <c r="C161" s="21" t="s">
        <v>818</v>
      </c>
      <c r="D161" s="21"/>
      <c r="E161" s="21"/>
      <c r="F161" s="21"/>
      <c r="G161" s="21" t="s">
        <v>285</v>
      </c>
      <c r="H161" s="21" t="s">
        <v>902</v>
      </c>
    </row>
    <row r="162" spans="1:8" ht="99.9" x14ac:dyDescent="0.55000000000000004">
      <c r="A162" s="20" t="s">
        <v>184</v>
      </c>
      <c r="B162" s="21" t="s">
        <v>584</v>
      </c>
      <c r="C162" s="21" t="s">
        <v>818</v>
      </c>
      <c r="D162" s="21"/>
      <c r="E162" s="21"/>
      <c r="F162" s="21"/>
      <c r="G162" s="21" t="s">
        <v>2013</v>
      </c>
      <c r="H162" s="21"/>
    </row>
    <row r="163" spans="1:8" ht="409.5" x14ac:dyDescent="0.55000000000000004">
      <c r="A163" s="20" t="s">
        <v>34</v>
      </c>
      <c r="B163" s="21" t="s">
        <v>32</v>
      </c>
      <c r="C163" s="21" t="s">
        <v>849</v>
      </c>
      <c r="D163" s="21"/>
      <c r="E163" s="21"/>
      <c r="F163" s="21"/>
      <c r="G163" s="21" t="s">
        <v>848</v>
      </c>
      <c r="H163" s="21" t="s">
        <v>903</v>
      </c>
    </row>
    <row r="164" spans="1:8" ht="22.2" x14ac:dyDescent="0.55000000000000004">
      <c r="A164" s="20" t="s">
        <v>33</v>
      </c>
      <c r="B164" s="21" t="s">
        <v>495</v>
      </c>
      <c r="C164" s="21" t="s">
        <v>817</v>
      </c>
      <c r="D164" s="21"/>
      <c r="E164" s="21"/>
      <c r="F164" s="21"/>
      <c r="G164" s="21" t="s">
        <v>850</v>
      </c>
      <c r="H164" s="21"/>
    </row>
    <row r="165" spans="1:8" ht="33.299999999999997" x14ac:dyDescent="0.55000000000000004">
      <c r="A165" s="20" t="s">
        <v>31</v>
      </c>
      <c r="B165" s="21" t="s">
        <v>30</v>
      </c>
      <c r="C165" s="21" t="s">
        <v>820</v>
      </c>
      <c r="D165" s="21"/>
      <c r="E165" s="21"/>
      <c r="F165" s="21" t="s">
        <v>31</v>
      </c>
      <c r="G165" s="21" t="s">
        <v>779</v>
      </c>
      <c r="H165" s="21"/>
    </row>
    <row r="166" spans="1:8" x14ac:dyDescent="0.55000000000000004">
      <c r="A166" s="20" t="s">
        <v>1583</v>
      </c>
      <c r="B166" s="21" t="s">
        <v>1637</v>
      </c>
      <c r="C166" s="21" t="s">
        <v>1250</v>
      </c>
      <c r="D166" s="21"/>
      <c r="E166" s="21"/>
      <c r="F166" s="21"/>
      <c r="G166" s="21" t="s">
        <v>1672</v>
      </c>
      <c r="H166" s="21"/>
    </row>
    <row r="167" spans="1:8" ht="44.4" x14ac:dyDescent="0.55000000000000004">
      <c r="A167" s="20" t="s">
        <v>27</v>
      </c>
      <c r="B167" s="21" t="s">
        <v>493</v>
      </c>
      <c r="C167" s="21" t="s">
        <v>816</v>
      </c>
      <c r="D167" s="21"/>
      <c r="E167" s="21"/>
      <c r="F167" s="21"/>
      <c r="G167" s="21" t="s">
        <v>271</v>
      </c>
      <c r="H167" s="21" t="s">
        <v>702</v>
      </c>
    </row>
    <row r="168" spans="1:8" x14ac:dyDescent="0.55000000000000004">
      <c r="A168" s="20" t="s">
        <v>28</v>
      </c>
      <c r="B168" s="21" t="s">
        <v>494</v>
      </c>
      <c r="C168" s="21" t="s">
        <v>816</v>
      </c>
      <c r="D168" s="21"/>
      <c r="E168" s="21"/>
      <c r="F168" s="21"/>
      <c r="G168" s="21" t="s">
        <v>29</v>
      </c>
      <c r="H168" s="21"/>
    </row>
    <row r="169" spans="1:8" ht="266.39999999999998" x14ac:dyDescent="0.55000000000000004">
      <c r="A169" s="20" t="s">
        <v>1514</v>
      </c>
      <c r="B169" s="21" t="s">
        <v>1515</v>
      </c>
      <c r="C169" s="21" t="s">
        <v>820</v>
      </c>
      <c r="D169" s="21"/>
      <c r="E169" s="21"/>
      <c r="F169" s="21" t="s">
        <v>1514</v>
      </c>
      <c r="G169" s="21" t="s">
        <v>1290</v>
      </c>
      <c r="H169" s="21" t="s">
        <v>1516</v>
      </c>
    </row>
    <row r="170" spans="1:8" x14ac:dyDescent="0.55000000000000004">
      <c r="A170" s="20" t="s">
        <v>1584</v>
      </c>
      <c r="B170" s="21" t="s">
        <v>1638</v>
      </c>
      <c r="C170" s="21" t="s">
        <v>1250</v>
      </c>
      <c r="D170" s="21"/>
      <c r="E170" s="21"/>
      <c r="F170" s="21"/>
      <c r="G170" s="21" t="s">
        <v>1673</v>
      </c>
      <c r="H170" s="21"/>
    </row>
    <row r="171" spans="1:8" ht="33.299999999999997" x14ac:dyDescent="0.55000000000000004">
      <c r="A171" s="20" t="s">
        <v>220</v>
      </c>
      <c r="B171" s="21" t="s">
        <v>221</v>
      </c>
      <c r="C171" s="21" t="s">
        <v>818</v>
      </c>
      <c r="D171" s="21"/>
      <c r="E171" s="21"/>
      <c r="F171" s="21" t="s">
        <v>220</v>
      </c>
      <c r="G171" s="21" t="s">
        <v>1306</v>
      </c>
      <c r="H171" s="21" t="s">
        <v>704</v>
      </c>
    </row>
    <row r="172" spans="1:8" x14ac:dyDescent="0.55000000000000004">
      <c r="A172" s="20" t="s">
        <v>1585</v>
      </c>
      <c r="B172" s="21" t="s">
        <v>1639</v>
      </c>
      <c r="C172" s="21" t="s">
        <v>1250</v>
      </c>
      <c r="D172" s="21"/>
      <c r="E172" s="21"/>
      <c r="F172" s="21"/>
      <c r="G172" s="21" t="s">
        <v>1674</v>
      </c>
      <c r="H172" s="21"/>
    </row>
    <row r="173" spans="1:8" x14ac:dyDescent="0.55000000000000004">
      <c r="A173" s="20" t="s">
        <v>212</v>
      </c>
      <c r="B173" s="21" t="s">
        <v>642</v>
      </c>
      <c r="C173" s="21" t="s">
        <v>816</v>
      </c>
      <c r="D173" s="21"/>
      <c r="E173" s="21"/>
      <c r="F173" s="21"/>
      <c r="G173" s="21" t="s">
        <v>851</v>
      </c>
      <c r="H173" s="21"/>
    </row>
    <row r="174" spans="1:8" x14ac:dyDescent="0.55000000000000004">
      <c r="A174" s="20" t="s">
        <v>213</v>
      </c>
      <c r="B174" s="21" t="s">
        <v>643</v>
      </c>
      <c r="C174" s="21" t="s">
        <v>816</v>
      </c>
      <c r="D174" s="21"/>
      <c r="E174" s="21"/>
      <c r="F174" s="21"/>
      <c r="G174" s="21" t="s">
        <v>852</v>
      </c>
      <c r="H174" s="21"/>
    </row>
    <row r="175" spans="1:8" x14ac:dyDescent="0.55000000000000004">
      <c r="A175" s="20" t="s">
        <v>853</v>
      </c>
      <c r="B175" s="21" t="s">
        <v>876</v>
      </c>
      <c r="C175" s="21" t="s">
        <v>816</v>
      </c>
      <c r="D175" s="21"/>
      <c r="E175" s="21"/>
      <c r="F175" s="21"/>
      <c r="G175" s="21" t="s">
        <v>854</v>
      </c>
      <c r="H175" s="21"/>
    </row>
    <row r="176" spans="1:8" ht="22.2" x14ac:dyDescent="0.55000000000000004">
      <c r="A176" s="20" t="s">
        <v>855</v>
      </c>
      <c r="B176" s="21" t="s">
        <v>877</v>
      </c>
      <c r="C176" s="21" t="s">
        <v>816</v>
      </c>
      <c r="D176" s="21"/>
      <c r="E176" s="21"/>
      <c r="F176" s="21"/>
      <c r="G176" s="21" t="s">
        <v>856</v>
      </c>
      <c r="H176" s="21"/>
    </row>
    <row r="177" spans="1:8" ht="44.4" x14ac:dyDescent="0.55000000000000004">
      <c r="A177" s="20" t="s">
        <v>37</v>
      </c>
      <c r="B177" s="21" t="s">
        <v>39</v>
      </c>
      <c r="C177" s="21" t="s">
        <v>820</v>
      </c>
      <c r="D177" s="21"/>
      <c r="E177" s="21"/>
      <c r="F177" s="21" t="s">
        <v>37</v>
      </c>
      <c r="G177" s="21" t="s">
        <v>782</v>
      </c>
      <c r="H177" s="21"/>
    </row>
    <row r="178" spans="1:8" ht="233.1" x14ac:dyDescent="0.55000000000000004">
      <c r="A178" s="20" t="s">
        <v>259</v>
      </c>
      <c r="B178" s="21" t="s">
        <v>690</v>
      </c>
      <c r="C178" s="21" t="s">
        <v>820</v>
      </c>
      <c r="D178" s="21" t="s">
        <v>37</v>
      </c>
      <c r="E178" s="21"/>
      <c r="F178" s="21" t="s">
        <v>37</v>
      </c>
      <c r="G178" s="21" t="s">
        <v>1494</v>
      </c>
      <c r="H178" s="21" t="s">
        <v>1495</v>
      </c>
    </row>
    <row r="179" spans="1:8" ht="44.4" x14ac:dyDescent="0.55000000000000004">
      <c r="A179" s="20" t="s">
        <v>258</v>
      </c>
      <c r="B179" s="21" t="s">
        <v>543</v>
      </c>
      <c r="C179" s="21" t="s">
        <v>820</v>
      </c>
      <c r="D179" s="21" t="s">
        <v>37</v>
      </c>
      <c r="E179" s="21"/>
      <c r="F179" s="21" t="s">
        <v>37</v>
      </c>
      <c r="G179" s="21" t="s">
        <v>782</v>
      </c>
      <c r="H179" s="21" t="s">
        <v>711</v>
      </c>
    </row>
    <row r="180" spans="1:8" x14ac:dyDescent="0.55000000000000004">
      <c r="A180" s="20" t="s">
        <v>1586</v>
      </c>
      <c r="B180" s="21" t="s">
        <v>1640</v>
      </c>
      <c r="C180" s="21" t="s">
        <v>1250</v>
      </c>
      <c r="D180" s="21"/>
      <c r="E180" s="21"/>
      <c r="F180" s="21"/>
      <c r="G180" s="21" t="s">
        <v>1675</v>
      </c>
      <c r="H180" s="21"/>
    </row>
    <row r="181" spans="1:8" ht="33.299999999999997" x14ac:dyDescent="0.55000000000000004">
      <c r="A181" s="20" t="s">
        <v>253</v>
      </c>
      <c r="B181" s="21" t="s">
        <v>683</v>
      </c>
      <c r="C181" s="21" t="s">
        <v>820</v>
      </c>
      <c r="D181" s="21"/>
      <c r="E181" s="21"/>
      <c r="F181" s="21" t="s">
        <v>253</v>
      </c>
      <c r="G181" s="21" t="s">
        <v>1977</v>
      </c>
      <c r="H181" s="21"/>
    </row>
    <row r="182" spans="1:8" ht="22.2" x14ac:dyDescent="0.55000000000000004">
      <c r="A182" s="20" t="s">
        <v>1587</v>
      </c>
      <c r="B182" s="21" t="s">
        <v>1712</v>
      </c>
      <c r="C182" s="21" t="s">
        <v>1250</v>
      </c>
      <c r="D182" s="21"/>
      <c r="E182" s="21"/>
      <c r="F182" s="21"/>
      <c r="G182" s="21" t="s">
        <v>1676</v>
      </c>
      <c r="H182" s="21"/>
    </row>
    <row r="183" spans="1:8" ht="22.2" x14ac:dyDescent="0.55000000000000004">
      <c r="A183" s="20" t="s">
        <v>24</v>
      </c>
      <c r="B183" s="21" t="s">
        <v>225</v>
      </c>
      <c r="C183" s="21" t="s">
        <v>818</v>
      </c>
      <c r="D183" s="21"/>
      <c r="E183" s="21"/>
      <c r="F183" s="21" t="s">
        <v>24</v>
      </c>
      <c r="G183" s="21" t="s">
        <v>1814</v>
      </c>
      <c r="H183" s="21"/>
    </row>
    <row r="184" spans="1:8" x14ac:dyDescent="0.55000000000000004">
      <c r="A184" s="20" t="s">
        <v>1588</v>
      </c>
      <c r="B184" s="21" t="s">
        <v>1641</v>
      </c>
      <c r="C184" s="21" t="s">
        <v>1250</v>
      </c>
      <c r="D184" s="21"/>
      <c r="E184" s="21"/>
      <c r="F184" s="21"/>
      <c r="G184" s="21" t="s">
        <v>1677</v>
      </c>
      <c r="H184" s="21"/>
    </row>
    <row r="185" spans="1:8" ht="122.1" x14ac:dyDescent="0.55000000000000004">
      <c r="A185" s="20" t="s">
        <v>1248</v>
      </c>
      <c r="B185" s="21" t="s">
        <v>1249</v>
      </c>
      <c r="C185" s="21" t="s">
        <v>1250</v>
      </c>
      <c r="D185" s="21"/>
      <c r="E185" s="21"/>
      <c r="F185" s="21"/>
      <c r="G185" s="21" t="s">
        <v>1512</v>
      </c>
      <c r="H185" s="21" t="s">
        <v>1513</v>
      </c>
    </row>
    <row r="186" spans="1:8" ht="22.2" x14ac:dyDescent="0.55000000000000004">
      <c r="A186" s="20" t="s">
        <v>422</v>
      </c>
      <c r="B186" s="21" t="s">
        <v>564</v>
      </c>
      <c r="C186" s="21" t="s">
        <v>820</v>
      </c>
      <c r="D186" s="21" t="s">
        <v>23</v>
      </c>
      <c r="E186" s="21"/>
      <c r="F186" s="21" t="s">
        <v>422</v>
      </c>
      <c r="G186" s="21" t="s">
        <v>425</v>
      </c>
      <c r="H186" s="21"/>
    </row>
    <row r="187" spans="1:8" ht="22.2" x14ac:dyDescent="0.55000000000000004">
      <c r="A187" s="20" t="s">
        <v>118</v>
      </c>
      <c r="B187" s="21" t="s">
        <v>565</v>
      </c>
      <c r="C187" s="21" t="s">
        <v>857</v>
      </c>
      <c r="D187" s="21"/>
      <c r="E187" s="21"/>
      <c r="F187" s="21"/>
      <c r="G187" s="21" t="s">
        <v>427</v>
      </c>
      <c r="H187" s="21"/>
    </row>
    <row r="188" spans="1:8" x14ac:dyDescent="0.55000000000000004">
      <c r="A188" s="20" t="s">
        <v>229</v>
      </c>
      <c r="B188" s="21" t="s">
        <v>576</v>
      </c>
      <c r="C188" s="21" t="s">
        <v>818</v>
      </c>
      <c r="D188" s="21"/>
      <c r="E188" s="21"/>
      <c r="F188" s="21"/>
      <c r="G188" s="21" t="s">
        <v>285</v>
      </c>
      <c r="H188" s="21" t="s">
        <v>878</v>
      </c>
    </row>
    <row r="189" spans="1:8" ht="111" x14ac:dyDescent="0.55000000000000004">
      <c r="A189" s="20" t="s">
        <v>214</v>
      </c>
      <c r="B189" s="21" t="s">
        <v>214</v>
      </c>
      <c r="C189" s="21" t="s">
        <v>858</v>
      </c>
      <c r="D189" s="21"/>
      <c r="E189" s="21"/>
      <c r="F189" s="21"/>
      <c r="G189" s="21" t="s">
        <v>1553</v>
      </c>
      <c r="H189" s="21" t="s">
        <v>879</v>
      </c>
    </row>
    <row r="190" spans="1:8" ht="22.2" x14ac:dyDescent="0.55000000000000004">
      <c r="A190" s="20" t="s">
        <v>113</v>
      </c>
      <c r="B190" s="21" t="s">
        <v>496</v>
      </c>
      <c r="C190" s="21" t="s">
        <v>819</v>
      </c>
      <c r="D190" s="21" t="s">
        <v>187</v>
      </c>
      <c r="E190" s="21"/>
      <c r="F190" s="21" t="s">
        <v>187</v>
      </c>
      <c r="G190" s="21" t="s">
        <v>769</v>
      </c>
      <c r="H190" s="21"/>
    </row>
    <row r="191" spans="1:8" ht="22.2" x14ac:dyDescent="0.55000000000000004">
      <c r="A191" s="20" t="s">
        <v>215</v>
      </c>
      <c r="B191" s="21" t="s">
        <v>497</v>
      </c>
      <c r="C191" s="21" t="s">
        <v>816</v>
      </c>
      <c r="D191" s="21"/>
      <c r="E191" s="21"/>
      <c r="F191" s="21"/>
      <c r="G191" s="21" t="s">
        <v>859</v>
      </c>
      <c r="H191" s="21"/>
    </row>
    <row r="192" spans="1:8" x14ac:dyDescent="0.55000000000000004">
      <c r="A192" s="20" t="s">
        <v>1137</v>
      </c>
      <c r="B192" s="21" t="s">
        <v>1147</v>
      </c>
      <c r="C192" s="21" t="s">
        <v>829</v>
      </c>
      <c r="D192" s="21"/>
      <c r="E192" s="21"/>
      <c r="F192" s="21"/>
      <c r="G192" s="21" t="s">
        <v>295</v>
      </c>
      <c r="H192" s="21"/>
    </row>
    <row r="193" spans="1:8" ht="22.2" x14ac:dyDescent="0.55000000000000004">
      <c r="A193" s="20" t="s">
        <v>1138</v>
      </c>
      <c r="B193" s="21" t="s">
        <v>1134</v>
      </c>
      <c r="C193" s="21" t="s">
        <v>815</v>
      </c>
      <c r="D193" s="21"/>
      <c r="E193" s="21"/>
      <c r="F193" s="21" t="s">
        <v>1134</v>
      </c>
      <c r="G193" s="21" t="s">
        <v>1815</v>
      </c>
      <c r="H193" s="21"/>
    </row>
    <row r="194" spans="1:8" x14ac:dyDescent="0.55000000000000004">
      <c r="A194" s="20" t="s">
        <v>1589</v>
      </c>
      <c r="B194" s="21" t="s">
        <v>1642</v>
      </c>
      <c r="C194" s="21" t="s">
        <v>1250</v>
      </c>
      <c r="D194" s="21"/>
      <c r="E194" s="21"/>
      <c r="F194" s="21"/>
      <c r="G194" s="21" t="s">
        <v>1678</v>
      </c>
      <c r="H194" s="21"/>
    </row>
    <row r="195" spans="1:8" ht="44.4" x14ac:dyDescent="0.55000000000000004">
      <c r="A195" s="20" t="s">
        <v>255</v>
      </c>
      <c r="B195" s="21" t="s">
        <v>502</v>
      </c>
      <c r="C195" s="21" t="s">
        <v>1122</v>
      </c>
      <c r="D195" s="21"/>
      <c r="E195" s="21"/>
      <c r="F195" s="21"/>
      <c r="G195" s="21" t="s">
        <v>256</v>
      </c>
      <c r="H195" s="21" t="s">
        <v>357</v>
      </c>
    </row>
    <row r="196" spans="1:8" ht="166.5" x14ac:dyDescent="0.55000000000000004">
      <c r="A196" s="20" t="s">
        <v>19</v>
      </c>
      <c r="B196" s="21" t="s">
        <v>93</v>
      </c>
      <c r="C196" s="21" t="s">
        <v>818</v>
      </c>
      <c r="D196" s="21"/>
      <c r="E196" s="21"/>
      <c r="F196" s="21" t="s">
        <v>19</v>
      </c>
      <c r="G196" s="21" t="s">
        <v>784</v>
      </c>
      <c r="H196" s="21" t="s">
        <v>1785</v>
      </c>
    </row>
    <row r="197" spans="1:8" x14ac:dyDescent="0.55000000000000004">
      <c r="A197" s="20" t="s">
        <v>1590</v>
      </c>
      <c r="B197" s="21" t="s">
        <v>1643</v>
      </c>
      <c r="C197" s="21" t="s">
        <v>1250</v>
      </c>
      <c r="D197" s="21"/>
      <c r="E197" s="21"/>
      <c r="F197" s="21"/>
      <c r="G197" s="21" t="s">
        <v>1679</v>
      </c>
      <c r="H197" s="21"/>
    </row>
    <row r="198" spans="1:8" ht="77.7" x14ac:dyDescent="0.55000000000000004">
      <c r="A198" s="20" t="s">
        <v>364</v>
      </c>
      <c r="B198" s="21" t="s">
        <v>616</v>
      </c>
      <c r="C198" s="21" t="s">
        <v>830</v>
      </c>
      <c r="D198" s="21"/>
      <c r="E198" s="21"/>
      <c r="F198" s="21"/>
      <c r="G198" s="21" t="s">
        <v>699</v>
      </c>
      <c r="H198" s="21"/>
    </row>
    <row r="199" spans="1:8" ht="22.2" x14ac:dyDescent="0.55000000000000004">
      <c r="A199" s="20" t="s">
        <v>1266</v>
      </c>
      <c r="B199" s="21" t="s">
        <v>1273</v>
      </c>
      <c r="C199" s="21" t="s">
        <v>816</v>
      </c>
      <c r="D199" s="21"/>
      <c r="E199" s="21"/>
      <c r="F199" s="21"/>
      <c r="G199" s="21" t="s">
        <v>1275</v>
      </c>
      <c r="H199" s="21" t="s">
        <v>1277</v>
      </c>
    </row>
    <row r="200" spans="1:8" ht="44.4" x14ac:dyDescent="0.55000000000000004">
      <c r="A200" s="20" t="s">
        <v>1265</v>
      </c>
      <c r="B200" s="21" t="s">
        <v>1272</v>
      </c>
      <c r="C200" s="21" t="s">
        <v>816</v>
      </c>
      <c r="D200" s="21"/>
      <c r="E200" s="21"/>
      <c r="F200" s="21"/>
      <c r="G200" s="21" t="s">
        <v>1274</v>
      </c>
      <c r="H200" s="21" t="s">
        <v>1263</v>
      </c>
    </row>
    <row r="201" spans="1:8" ht="22.2" x14ac:dyDescent="0.55000000000000004">
      <c r="A201" s="20" t="s">
        <v>254</v>
      </c>
      <c r="B201" s="21" t="s">
        <v>675</v>
      </c>
      <c r="C201" s="21" t="s">
        <v>847</v>
      </c>
      <c r="D201" s="21"/>
      <c r="E201" s="21"/>
      <c r="F201" s="21"/>
      <c r="G201" s="21" t="s">
        <v>306</v>
      </c>
      <c r="H201" s="21"/>
    </row>
    <row r="202" spans="1:8" ht="88.8" x14ac:dyDescent="0.55000000000000004">
      <c r="A202" s="20" t="s">
        <v>434</v>
      </c>
      <c r="B202" s="21" t="s">
        <v>593</v>
      </c>
      <c r="C202" s="21" t="s">
        <v>820</v>
      </c>
      <c r="D202" s="21"/>
      <c r="E202" s="21"/>
      <c r="F202" s="21" t="s">
        <v>434</v>
      </c>
      <c r="G202" s="21" t="s">
        <v>2019</v>
      </c>
      <c r="H202" s="21"/>
    </row>
    <row r="203" spans="1:8" ht="22.2" x14ac:dyDescent="0.55000000000000004">
      <c r="A203" s="20" t="s">
        <v>1620</v>
      </c>
      <c r="B203" s="21" t="s">
        <v>1713</v>
      </c>
      <c r="C203" s="21" t="s">
        <v>1250</v>
      </c>
      <c r="D203" s="21"/>
      <c r="E203" s="21"/>
      <c r="F203" s="21"/>
      <c r="G203" s="21" t="s">
        <v>1708</v>
      </c>
      <c r="H203" s="21"/>
    </row>
    <row r="204" spans="1:8" ht="177.6" x14ac:dyDescent="0.55000000000000004">
      <c r="A204" s="20" t="s">
        <v>323</v>
      </c>
      <c r="B204" s="21" t="s">
        <v>597</v>
      </c>
      <c r="C204" s="21" t="s">
        <v>817</v>
      </c>
      <c r="D204" s="21"/>
      <c r="E204" s="21"/>
      <c r="F204" s="21"/>
      <c r="G204" s="21" t="s">
        <v>324</v>
      </c>
      <c r="H204" s="21" t="s">
        <v>388</v>
      </c>
    </row>
    <row r="205" spans="1:8" ht="77.7" x14ac:dyDescent="0.55000000000000004">
      <c r="A205" s="20" t="s">
        <v>66</v>
      </c>
      <c r="B205" s="21" t="s">
        <v>619</v>
      </c>
      <c r="C205" s="21" t="s">
        <v>860</v>
      </c>
      <c r="D205" s="21"/>
      <c r="E205" s="21" t="s">
        <v>908</v>
      </c>
      <c r="F205" s="21"/>
      <c r="G205" s="21" t="s">
        <v>1987</v>
      </c>
      <c r="H205" s="21"/>
    </row>
    <row r="206" spans="1:8" ht="44.4" x14ac:dyDescent="0.55000000000000004">
      <c r="A206" s="20" t="s">
        <v>283</v>
      </c>
      <c r="B206" s="21" t="s">
        <v>672</v>
      </c>
      <c r="C206" s="21" t="s">
        <v>847</v>
      </c>
      <c r="D206" s="21"/>
      <c r="E206" s="21"/>
      <c r="F206" s="21"/>
      <c r="G206" s="21" t="s">
        <v>335</v>
      </c>
      <c r="H206" s="21" t="s">
        <v>715</v>
      </c>
    </row>
    <row r="207" spans="1:8" ht="22.2" x14ac:dyDescent="0.55000000000000004">
      <c r="A207" s="20" t="s">
        <v>284</v>
      </c>
      <c r="B207" s="21" t="s">
        <v>599</v>
      </c>
      <c r="C207" s="21" t="s">
        <v>817</v>
      </c>
      <c r="D207" s="21"/>
      <c r="E207" s="21"/>
      <c r="F207" s="21"/>
      <c r="G207" s="21" t="s">
        <v>1310</v>
      </c>
      <c r="H207" s="21"/>
    </row>
    <row r="208" spans="1:8" ht="22.2" x14ac:dyDescent="0.55000000000000004">
      <c r="A208" s="20" t="s">
        <v>240</v>
      </c>
      <c r="B208" s="21" t="s">
        <v>598</v>
      </c>
      <c r="C208" s="21" t="s">
        <v>820</v>
      </c>
      <c r="D208" s="21"/>
      <c r="E208" s="21"/>
      <c r="F208" s="21" t="s">
        <v>240</v>
      </c>
      <c r="G208" s="21" t="s">
        <v>787</v>
      </c>
      <c r="H208" s="21"/>
    </row>
    <row r="209" spans="1:8" ht="22.2" x14ac:dyDescent="0.55000000000000004">
      <c r="A209" s="20" t="s">
        <v>1591</v>
      </c>
      <c r="B209" s="21" t="s">
        <v>1714</v>
      </c>
      <c r="C209" s="21" t="s">
        <v>1250</v>
      </c>
      <c r="D209" s="21"/>
      <c r="E209" s="21"/>
      <c r="F209" s="21"/>
      <c r="G209" s="21" t="s">
        <v>1680</v>
      </c>
      <c r="H209" s="21"/>
    </row>
    <row r="210" spans="1:8" ht="55.5" x14ac:dyDescent="0.55000000000000004">
      <c r="A210" s="20" t="s">
        <v>67</v>
      </c>
      <c r="B210" s="21" t="s">
        <v>656</v>
      </c>
      <c r="C210" s="21" t="s">
        <v>831</v>
      </c>
      <c r="D210" s="21"/>
      <c r="E210" s="21" t="s">
        <v>908</v>
      </c>
      <c r="F210" s="21"/>
      <c r="G210" s="21" t="s">
        <v>252</v>
      </c>
      <c r="H210" s="21" t="s">
        <v>281</v>
      </c>
    </row>
    <row r="211" spans="1:8" ht="22.2" x14ac:dyDescent="0.55000000000000004">
      <c r="A211" s="20" t="s">
        <v>86</v>
      </c>
      <c r="B211" s="21" t="s">
        <v>620</v>
      </c>
      <c r="C211" s="21" t="s">
        <v>818</v>
      </c>
      <c r="D211" s="21"/>
      <c r="E211" s="21"/>
      <c r="F211" s="21" t="s">
        <v>86</v>
      </c>
      <c r="G211" s="21" t="s">
        <v>788</v>
      </c>
      <c r="H211" s="21"/>
    </row>
    <row r="212" spans="1:8" ht="22.2" x14ac:dyDescent="0.55000000000000004">
      <c r="A212" s="20" t="s">
        <v>1592</v>
      </c>
      <c r="B212" s="21" t="s">
        <v>1715</v>
      </c>
      <c r="C212" s="21" t="s">
        <v>1250</v>
      </c>
      <c r="D212" s="21"/>
      <c r="E212" s="21"/>
      <c r="F212" s="21"/>
      <c r="G212" s="21" t="s">
        <v>1681</v>
      </c>
      <c r="H212" s="21"/>
    </row>
    <row r="213" spans="1:8" x14ac:dyDescent="0.55000000000000004">
      <c r="A213" s="20" t="s">
        <v>238</v>
      </c>
      <c r="B213" s="21" t="s">
        <v>613</v>
      </c>
      <c r="C213" s="21" t="s">
        <v>862</v>
      </c>
      <c r="D213" s="21"/>
      <c r="E213" s="21" t="s">
        <v>908</v>
      </c>
      <c r="F213" s="21"/>
      <c r="G213" s="21" t="s">
        <v>342</v>
      </c>
      <c r="H213" s="21"/>
    </row>
    <row r="214" spans="1:8" ht="88.8" x14ac:dyDescent="0.55000000000000004">
      <c r="A214" s="20" t="s">
        <v>464</v>
      </c>
      <c r="B214" s="21" t="s">
        <v>638</v>
      </c>
      <c r="C214" s="21" t="s">
        <v>847</v>
      </c>
      <c r="D214" s="21"/>
      <c r="E214" s="21"/>
      <c r="F214" s="21"/>
      <c r="G214" s="21" t="s">
        <v>1782</v>
      </c>
      <c r="H214" s="21" t="s">
        <v>1779</v>
      </c>
    </row>
    <row r="215" spans="1:8" ht="77.7" x14ac:dyDescent="0.55000000000000004">
      <c r="A215" s="20" t="s">
        <v>465</v>
      </c>
      <c r="B215" s="21" t="s">
        <v>639</v>
      </c>
      <c r="C215" s="21" t="s">
        <v>847</v>
      </c>
      <c r="D215" s="21"/>
      <c r="E215" s="21"/>
      <c r="F215" s="21"/>
      <c r="G215" s="21" t="s">
        <v>1783</v>
      </c>
      <c r="H215" s="21" t="s">
        <v>1780</v>
      </c>
    </row>
    <row r="216" spans="1:8" ht="22.2" x14ac:dyDescent="0.55000000000000004">
      <c r="A216" s="20" t="s">
        <v>263</v>
      </c>
      <c r="B216" s="21" t="s">
        <v>651</v>
      </c>
      <c r="C216" s="21" t="s">
        <v>1122</v>
      </c>
      <c r="D216" s="21"/>
      <c r="E216" s="21"/>
      <c r="F216" s="21"/>
      <c r="G216" s="21" t="s">
        <v>880</v>
      </c>
      <c r="H216" s="21"/>
    </row>
    <row r="217" spans="1:8" ht="22.2" x14ac:dyDescent="0.55000000000000004">
      <c r="A217" s="20" t="s">
        <v>99</v>
      </c>
      <c r="B217" s="21" t="s">
        <v>621</v>
      </c>
      <c r="C217" s="21" t="s">
        <v>818</v>
      </c>
      <c r="D217" s="21"/>
      <c r="E217" s="21"/>
      <c r="F217" s="21" t="s">
        <v>99</v>
      </c>
      <c r="G217" s="21" t="s">
        <v>789</v>
      </c>
      <c r="H217" s="21"/>
    </row>
    <row r="218" spans="1:8" ht="22.2" x14ac:dyDescent="0.55000000000000004">
      <c r="A218" s="20" t="s">
        <v>1593</v>
      </c>
      <c r="B218" s="21" t="s">
        <v>1716</v>
      </c>
      <c r="C218" s="21" t="s">
        <v>1250</v>
      </c>
      <c r="D218" s="21"/>
      <c r="E218" s="21"/>
      <c r="F218" s="21"/>
      <c r="G218" s="21" t="s">
        <v>1682</v>
      </c>
      <c r="H218" s="21"/>
    </row>
    <row r="219" spans="1:8" ht="33.299999999999997" x14ac:dyDescent="0.55000000000000004">
      <c r="A219" s="20" t="s">
        <v>261</v>
      </c>
      <c r="B219" s="21" t="s">
        <v>594</v>
      </c>
      <c r="C219" s="21" t="s">
        <v>838</v>
      </c>
      <c r="D219" s="21"/>
      <c r="E219" s="21"/>
      <c r="F219" s="21" t="s">
        <v>261</v>
      </c>
      <c r="G219" s="21" t="s">
        <v>790</v>
      </c>
      <c r="H219" s="21"/>
    </row>
    <row r="220" spans="1:8" x14ac:dyDescent="0.55000000000000004">
      <c r="A220" s="20" t="s">
        <v>1594</v>
      </c>
      <c r="B220" s="21" t="s">
        <v>1644</v>
      </c>
      <c r="C220" s="21" t="s">
        <v>1250</v>
      </c>
      <c r="D220" s="21"/>
      <c r="E220" s="21"/>
      <c r="F220" s="21"/>
      <c r="G220" s="21" t="s">
        <v>1683</v>
      </c>
      <c r="H220" s="21"/>
    </row>
    <row r="221" spans="1:8" ht="22.2" x14ac:dyDescent="0.55000000000000004">
      <c r="A221" s="20" t="s">
        <v>95</v>
      </c>
      <c r="B221" s="21" t="s">
        <v>622</v>
      </c>
      <c r="C221" s="21" t="s">
        <v>817</v>
      </c>
      <c r="D221" s="21"/>
      <c r="E221" s="21"/>
      <c r="F221" s="21"/>
      <c r="G221" s="21" t="s">
        <v>248</v>
      </c>
      <c r="H221" s="21"/>
    </row>
    <row r="222" spans="1:8" ht="33.299999999999997" x14ac:dyDescent="0.55000000000000004">
      <c r="A222" s="20" t="s">
        <v>1498</v>
      </c>
      <c r="B222" s="21" t="s">
        <v>1506</v>
      </c>
      <c r="C222" s="21" t="s">
        <v>815</v>
      </c>
      <c r="D222" s="21"/>
      <c r="E222" s="21"/>
      <c r="F222" s="21" t="s">
        <v>1162</v>
      </c>
      <c r="G222" s="21" t="s">
        <v>1816</v>
      </c>
      <c r="H222" s="21" t="s">
        <v>1264</v>
      </c>
    </row>
    <row r="223" spans="1:8" ht="22.2" x14ac:dyDescent="0.55000000000000004">
      <c r="A223" s="20" t="s">
        <v>1595</v>
      </c>
      <c r="B223" s="21" t="s">
        <v>1717</v>
      </c>
      <c r="C223" s="21" t="s">
        <v>1250</v>
      </c>
      <c r="D223" s="21"/>
      <c r="E223" s="21"/>
      <c r="F223" s="21"/>
      <c r="G223" s="21" t="s">
        <v>1684</v>
      </c>
      <c r="H223" s="21"/>
    </row>
    <row r="224" spans="1:8" x14ac:dyDescent="0.55000000000000004">
      <c r="A224" s="20" t="s">
        <v>117</v>
      </c>
      <c r="B224" s="21" t="s">
        <v>596</v>
      </c>
      <c r="C224" s="21" t="s">
        <v>820</v>
      </c>
      <c r="D224" s="21"/>
      <c r="E224" s="21"/>
      <c r="F224" s="21"/>
      <c r="G224" s="21" t="s">
        <v>1493</v>
      </c>
      <c r="H224" s="21"/>
    </row>
    <row r="225" spans="1:8" ht="22.2" x14ac:dyDescent="0.55000000000000004">
      <c r="A225" s="20" t="s">
        <v>410</v>
      </c>
      <c r="B225" s="21" t="s">
        <v>647</v>
      </c>
      <c r="C225" s="21" t="s">
        <v>816</v>
      </c>
      <c r="D225" s="21"/>
      <c r="E225" s="21"/>
      <c r="F225" s="21"/>
      <c r="G225" s="21" t="s">
        <v>863</v>
      </c>
      <c r="H225" s="21" t="s">
        <v>1096</v>
      </c>
    </row>
    <row r="226" spans="1:8" ht="22.2" x14ac:dyDescent="0.55000000000000004">
      <c r="A226" s="20" t="s">
        <v>409</v>
      </c>
      <c r="B226" s="21" t="s">
        <v>648</v>
      </c>
      <c r="C226" s="21" t="s">
        <v>816</v>
      </c>
      <c r="D226" s="21"/>
      <c r="E226" s="21"/>
      <c r="F226" s="21"/>
      <c r="G226" s="21" t="s">
        <v>411</v>
      </c>
      <c r="H226" s="21" t="s">
        <v>1095</v>
      </c>
    </row>
    <row r="227" spans="1:8" ht="255.3" x14ac:dyDescent="0.55000000000000004">
      <c r="A227" s="20" t="s">
        <v>1502</v>
      </c>
      <c r="B227" s="21" t="s">
        <v>1505</v>
      </c>
      <c r="C227" s="21" t="s">
        <v>820</v>
      </c>
      <c r="D227" s="21"/>
      <c r="E227" s="21"/>
      <c r="F227" s="21" t="s">
        <v>1501</v>
      </c>
      <c r="G227" s="21" t="s">
        <v>1294</v>
      </c>
      <c r="H227" s="21" t="s">
        <v>1311</v>
      </c>
    </row>
    <row r="228" spans="1:8" ht="22.2" x14ac:dyDescent="0.55000000000000004">
      <c r="A228" s="20" t="s">
        <v>1596</v>
      </c>
      <c r="B228" s="21" t="s">
        <v>1718</v>
      </c>
      <c r="C228" s="21" t="s">
        <v>1250</v>
      </c>
      <c r="D228" s="21"/>
      <c r="E228" s="21"/>
      <c r="F228" s="21"/>
      <c r="G228" s="21" t="s">
        <v>1685</v>
      </c>
      <c r="H228" s="21"/>
    </row>
    <row r="229" spans="1:8" ht="22.2" x14ac:dyDescent="0.55000000000000004">
      <c r="A229" s="20" t="s">
        <v>442</v>
      </c>
      <c r="B229" s="21" t="s">
        <v>649</v>
      </c>
      <c r="C229" s="21" t="s">
        <v>816</v>
      </c>
      <c r="D229" s="21"/>
      <c r="E229" s="21"/>
      <c r="F229" s="21"/>
      <c r="G229" s="21" t="s">
        <v>443</v>
      </c>
      <c r="H229" s="21"/>
    </row>
    <row r="230" spans="1:8" ht="22.2" x14ac:dyDescent="0.55000000000000004">
      <c r="A230" s="20" t="s">
        <v>444</v>
      </c>
      <c r="B230" s="21" t="s">
        <v>650</v>
      </c>
      <c r="C230" s="21" t="s">
        <v>816</v>
      </c>
      <c r="D230" s="21"/>
      <c r="E230" s="21"/>
      <c r="F230" s="21"/>
      <c r="G230" s="21" t="s">
        <v>445</v>
      </c>
      <c r="H230" s="21"/>
    </row>
    <row r="231" spans="1:8" ht="66.599999999999994" x14ac:dyDescent="0.55000000000000004">
      <c r="A231" s="20" t="s">
        <v>439</v>
      </c>
      <c r="B231" s="21" t="s">
        <v>624</v>
      </c>
      <c r="C231" s="21" t="s">
        <v>820</v>
      </c>
      <c r="D231" s="21"/>
      <c r="E231" s="21"/>
      <c r="F231" s="21" t="s">
        <v>439</v>
      </c>
      <c r="G231" s="21" t="s">
        <v>486</v>
      </c>
      <c r="H231" s="21" t="s">
        <v>482</v>
      </c>
    </row>
    <row r="232" spans="1:8" ht="22.2" x14ac:dyDescent="0.55000000000000004">
      <c r="A232" s="20" t="s">
        <v>1597</v>
      </c>
      <c r="B232" s="21" t="s">
        <v>1719</v>
      </c>
      <c r="C232" s="21" t="s">
        <v>1250</v>
      </c>
      <c r="D232" s="21"/>
      <c r="E232" s="21"/>
      <c r="F232" s="21"/>
      <c r="G232" s="21" t="s">
        <v>1686</v>
      </c>
      <c r="H232" s="21"/>
    </row>
    <row r="233" spans="1:8" ht="33.299999999999997" x14ac:dyDescent="0.55000000000000004">
      <c r="A233" s="20" t="s">
        <v>264</v>
      </c>
      <c r="B233" s="21" t="s">
        <v>615</v>
      </c>
      <c r="C233" s="21" t="s">
        <v>818</v>
      </c>
      <c r="D233" s="21"/>
      <c r="E233" s="21"/>
      <c r="F233" s="21" t="s">
        <v>264</v>
      </c>
      <c r="G233" s="21" t="s">
        <v>1304</v>
      </c>
      <c r="H233" s="21" t="s">
        <v>363</v>
      </c>
    </row>
    <row r="234" spans="1:8" ht="22.2" x14ac:dyDescent="0.55000000000000004">
      <c r="A234" s="20" t="s">
        <v>1598</v>
      </c>
      <c r="B234" s="21" t="s">
        <v>1720</v>
      </c>
      <c r="C234" s="21" t="s">
        <v>1250</v>
      </c>
      <c r="D234" s="21"/>
      <c r="E234" s="21"/>
      <c r="F234" s="21"/>
      <c r="G234" s="21" t="s">
        <v>1687</v>
      </c>
      <c r="H234" s="21"/>
    </row>
    <row r="235" spans="1:8" ht="44.4" x14ac:dyDescent="0.55000000000000004">
      <c r="A235" s="20" t="s">
        <v>1313</v>
      </c>
      <c r="B235" s="21" t="s">
        <v>1268</v>
      </c>
      <c r="C235" s="21" t="s">
        <v>816</v>
      </c>
      <c r="D235" s="21"/>
      <c r="E235" s="21"/>
      <c r="F235" s="21"/>
      <c r="G235" s="21" t="s">
        <v>1255</v>
      </c>
      <c r="H235" s="21" t="s">
        <v>1259</v>
      </c>
    </row>
    <row r="236" spans="1:8" ht="22.2" x14ac:dyDescent="0.55000000000000004">
      <c r="A236" s="20" t="s">
        <v>1256</v>
      </c>
      <c r="B236" s="21" t="s">
        <v>1269</v>
      </c>
      <c r="C236" s="21" t="s">
        <v>816</v>
      </c>
      <c r="D236" s="21"/>
      <c r="E236" s="21"/>
      <c r="F236" s="21"/>
      <c r="G236" s="21" t="s">
        <v>1257</v>
      </c>
      <c r="H236" s="21" t="s">
        <v>1258</v>
      </c>
    </row>
    <row r="237" spans="1:8" ht="44.4" x14ac:dyDescent="0.55000000000000004">
      <c r="A237" s="20" t="s">
        <v>1314</v>
      </c>
      <c r="B237" s="21" t="s">
        <v>1270</v>
      </c>
      <c r="C237" s="21" t="s">
        <v>816</v>
      </c>
      <c r="D237" s="21"/>
      <c r="E237" s="21"/>
      <c r="F237" s="21"/>
      <c r="G237" s="21" t="s">
        <v>1261</v>
      </c>
      <c r="H237" s="21" t="s">
        <v>1263</v>
      </c>
    </row>
    <row r="238" spans="1:8" ht="22.2" x14ac:dyDescent="0.55000000000000004">
      <c r="A238" s="20" t="s">
        <v>1260</v>
      </c>
      <c r="B238" s="21" t="s">
        <v>1271</v>
      </c>
      <c r="C238" s="21" t="s">
        <v>816</v>
      </c>
      <c r="D238" s="21"/>
      <c r="E238" s="21"/>
      <c r="F238" s="21"/>
      <c r="G238" s="21" t="s">
        <v>1262</v>
      </c>
      <c r="H238" s="21" t="s">
        <v>1276</v>
      </c>
    </row>
    <row r="239" spans="1:8" ht="22.2" x14ac:dyDescent="0.55000000000000004">
      <c r="A239" s="20" t="s">
        <v>241</v>
      </c>
      <c r="B239" s="21" t="s">
        <v>654</v>
      </c>
      <c r="C239" s="21" t="s">
        <v>817</v>
      </c>
      <c r="D239" s="21"/>
      <c r="E239" s="21"/>
      <c r="F239" s="21"/>
      <c r="G239" s="21" t="s">
        <v>339</v>
      </c>
      <c r="H239" s="21"/>
    </row>
    <row r="240" spans="1:8" ht="22.2" x14ac:dyDescent="0.55000000000000004">
      <c r="A240" s="20" t="s">
        <v>206</v>
      </c>
      <c r="B240" s="21" t="s">
        <v>652</v>
      </c>
      <c r="C240" s="21" t="s">
        <v>818</v>
      </c>
      <c r="D240" s="21"/>
      <c r="E240" s="21" t="s">
        <v>907</v>
      </c>
      <c r="F240" s="21"/>
      <c r="G240" s="21" t="s">
        <v>864</v>
      </c>
      <c r="H240" s="21"/>
    </row>
    <row r="241" spans="1:8" ht="22.2" x14ac:dyDescent="0.55000000000000004">
      <c r="A241" s="20" t="s">
        <v>210</v>
      </c>
      <c r="B241" s="21" t="s">
        <v>653</v>
      </c>
      <c r="C241" s="21" t="s">
        <v>818</v>
      </c>
      <c r="D241" s="21"/>
      <c r="E241" s="21" t="s">
        <v>907</v>
      </c>
      <c r="F241" s="21"/>
      <c r="G241" s="21" t="s">
        <v>864</v>
      </c>
      <c r="H241" s="21"/>
    </row>
    <row r="242" spans="1:8" ht="22.2" x14ac:dyDescent="0.55000000000000004">
      <c r="A242" s="20" t="s">
        <v>329</v>
      </c>
      <c r="B242" s="21" t="s">
        <v>680</v>
      </c>
      <c r="C242" s="21" t="s">
        <v>865</v>
      </c>
      <c r="D242" s="21"/>
      <c r="E242" s="21" t="s">
        <v>908</v>
      </c>
      <c r="F242" s="21"/>
      <c r="G242" s="21" t="s">
        <v>330</v>
      </c>
      <c r="H242" s="21"/>
    </row>
    <row r="243" spans="1:8" ht="22.2" x14ac:dyDescent="0.55000000000000004">
      <c r="A243" s="20" t="s">
        <v>201</v>
      </c>
      <c r="B243" s="21" t="s">
        <v>602</v>
      </c>
      <c r="C243" s="21" t="s">
        <v>866</v>
      </c>
      <c r="D243" s="21"/>
      <c r="E243" s="21" t="s">
        <v>907</v>
      </c>
      <c r="F243" s="21"/>
      <c r="G243" s="21" t="s">
        <v>245</v>
      </c>
      <c r="H243" s="21"/>
    </row>
    <row r="244" spans="1:8" ht="22.2" x14ac:dyDescent="0.55000000000000004">
      <c r="A244" s="20" t="s">
        <v>199</v>
      </c>
      <c r="B244" s="21" t="s">
        <v>600</v>
      </c>
      <c r="C244" s="21" t="s">
        <v>818</v>
      </c>
      <c r="D244" s="21"/>
      <c r="E244" s="21" t="s">
        <v>907</v>
      </c>
      <c r="F244" s="21"/>
      <c r="G244" s="21" t="s">
        <v>864</v>
      </c>
      <c r="H244" s="21"/>
    </row>
    <row r="245" spans="1:8" ht="22.2" x14ac:dyDescent="0.55000000000000004">
      <c r="A245" s="20" t="s">
        <v>200</v>
      </c>
      <c r="B245" s="21" t="s">
        <v>601</v>
      </c>
      <c r="C245" s="21" t="s">
        <v>861</v>
      </c>
      <c r="D245" s="21"/>
      <c r="E245" s="21" t="s">
        <v>908</v>
      </c>
      <c r="F245" s="21"/>
      <c r="G245" s="21" t="s">
        <v>246</v>
      </c>
      <c r="H245" s="21"/>
    </row>
    <row r="246" spans="1:8" ht="44.4" x14ac:dyDescent="0.55000000000000004">
      <c r="A246" s="20" t="s">
        <v>131</v>
      </c>
      <c r="B246" s="21" t="s">
        <v>655</v>
      </c>
      <c r="C246" s="21" t="s">
        <v>838</v>
      </c>
      <c r="D246" s="21"/>
      <c r="E246" s="21"/>
      <c r="F246" s="21" t="s">
        <v>131</v>
      </c>
      <c r="G246" s="21" t="s">
        <v>794</v>
      </c>
      <c r="H246" s="21"/>
    </row>
    <row r="247" spans="1:8" ht="22.2" x14ac:dyDescent="0.55000000000000004">
      <c r="A247" s="20" t="s">
        <v>1599</v>
      </c>
      <c r="B247" s="21" t="s">
        <v>1721</v>
      </c>
      <c r="C247" s="21" t="s">
        <v>1250</v>
      </c>
      <c r="D247" s="21"/>
      <c r="E247" s="21"/>
      <c r="F247" s="21"/>
      <c r="G247" s="21" t="s">
        <v>1688</v>
      </c>
      <c r="H247" s="21"/>
    </row>
    <row r="248" spans="1:8" ht="111" x14ac:dyDescent="0.55000000000000004">
      <c r="A248" s="20" t="s">
        <v>136</v>
      </c>
      <c r="B248" s="21" t="s">
        <v>607</v>
      </c>
      <c r="C248" s="21" t="s">
        <v>818</v>
      </c>
      <c r="D248" s="21"/>
      <c r="E248" s="21"/>
      <c r="F248" s="21" t="s">
        <v>136</v>
      </c>
      <c r="G248" s="21" t="s">
        <v>795</v>
      </c>
      <c r="H248" s="21" t="s">
        <v>716</v>
      </c>
    </row>
    <row r="249" spans="1:8" ht="22.2" x14ac:dyDescent="0.55000000000000004">
      <c r="A249" s="20" t="s">
        <v>1600</v>
      </c>
      <c r="B249" s="21" t="s">
        <v>1722</v>
      </c>
      <c r="C249" s="21" t="s">
        <v>1250</v>
      </c>
      <c r="D249" s="21"/>
      <c r="E249" s="21"/>
      <c r="F249" s="21"/>
      <c r="G249" s="21" t="s">
        <v>1689</v>
      </c>
      <c r="H249" s="21"/>
    </row>
    <row r="250" spans="1:8" ht="333" x14ac:dyDescent="0.55000000000000004">
      <c r="A250" s="20" t="s">
        <v>143</v>
      </c>
      <c r="B250" s="21" t="s">
        <v>1267</v>
      </c>
      <c r="C250" s="21" t="s">
        <v>847</v>
      </c>
      <c r="D250" s="21"/>
      <c r="E250" s="21"/>
      <c r="F250" s="21"/>
      <c r="G250" s="21" t="s">
        <v>2014</v>
      </c>
      <c r="H250" s="21"/>
    </row>
    <row r="251" spans="1:8" ht="111" x14ac:dyDescent="0.55000000000000004">
      <c r="A251" s="20" t="s">
        <v>428</v>
      </c>
      <c r="B251" s="21" t="s">
        <v>674</v>
      </c>
      <c r="C251" s="21" t="s">
        <v>847</v>
      </c>
      <c r="D251" s="21"/>
      <c r="E251" s="21"/>
      <c r="F251" s="21"/>
      <c r="G251" s="21" t="s">
        <v>2015</v>
      </c>
      <c r="H251" s="21"/>
    </row>
    <row r="252" spans="1:8" ht="22.2" x14ac:dyDescent="0.55000000000000004">
      <c r="A252" s="20" t="s">
        <v>429</v>
      </c>
      <c r="B252" s="21" t="s">
        <v>665</v>
      </c>
      <c r="C252" s="21" t="s">
        <v>847</v>
      </c>
      <c r="D252" s="21"/>
      <c r="E252" s="21"/>
      <c r="F252" s="21"/>
      <c r="G252" s="21" t="s">
        <v>1295</v>
      </c>
      <c r="H252" s="21"/>
    </row>
    <row r="253" spans="1:8" ht="22.2" x14ac:dyDescent="0.55000000000000004">
      <c r="A253" s="20" t="s">
        <v>430</v>
      </c>
      <c r="B253" s="21" t="s">
        <v>663</v>
      </c>
      <c r="C253" s="21" t="s">
        <v>847</v>
      </c>
      <c r="D253" s="21"/>
      <c r="E253" s="21"/>
      <c r="F253" s="21"/>
      <c r="G253" s="21" t="s">
        <v>1295</v>
      </c>
      <c r="H253" s="21"/>
    </row>
    <row r="254" spans="1:8" ht="33.299999999999997" x14ac:dyDescent="0.55000000000000004">
      <c r="A254" s="20" t="s">
        <v>233</v>
      </c>
      <c r="B254" s="21" t="s">
        <v>609</v>
      </c>
      <c r="C254" s="21" t="s">
        <v>831</v>
      </c>
      <c r="D254" s="21"/>
      <c r="E254" s="21" t="s">
        <v>908</v>
      </c>
      <c r="F254" s="21"/>
      <c r="G254" s="21" t="s">
        <v>309</v>
      </c>
      <c r="H254" s="21" t="s">
        <v>310</v>
      </c>
    </row>
    <row r="255" spans="1:8" ht="33.299999999999997" x14ac:dyDescent="0.55000000000000004">
      <c r="A255" s="20" t="s">
        <v>138</v>
      </c>
      <c r="B255" s="21" t="s">
        <v>610</v>
      </c>
      <c r="C255" s="21" t="s">
        <v>818</v>
      </c>
      <c r="D255" s="21"/>
      <c r="E255" s="21"/>
      <c r="F255" s="21" t="s">
        <v>138</v>
      </c>
      <c r="G255" s="21" t="s">
        <v>1305</v>
      </c>
      <c r="H255" s="21" t="s">
        <v>311</v>
      </c>
    </row>
    <row r="256" spans="1:8" ht="22.2" x14ac:dyDescent="0.55000000000000004">
      <c r="A256" s="20" t="s">
        <v>1601</v>
      </c>
      <c r="B256" s="21" t="s">
        <v>1723</v>
      </c>
      <c r="C256" s="21" t="s">
        <v>1250</v>
      </c>
      <c r="D256" s="21"/>
      <c r="E256" s="21"/>
      <c r="F256" s="21"/>
      <c r="G256" s="21" t="s">
        <v>1690</v>
      </c>
      <c r="H256" s="21"/>
    </row>
    <row r="257" spans="1:8" ht="22.2" x14ac:dyDescent="0.55000000000000004">
      <c r="A257" s="20" t="s">
        <v>137</v>
      </c>
      <c r="B257" s="21" t="s">
        <v>608</v>
      </c>
      <c r="C257" s="21" t="s">
        <v>867</v>
      </c>
      <c r="D257" s="21"/>
      <c r="E257" s="21"/>
      <c r="F257" s="21" t="s">
        <v>137</v>
      </c>
      <c r="G257" s="21" t="s">
        <v>1320</v>
      </c>
      <c r="H257" s="21" t="s">
        <v>358</v>
      </c>
    </row>
    <row r="258" spans="1:8" ht="22.2" x14ac:dyDescent="0.55000000000000004">
      <c r="A258" s="20" t="s">
        <v>1602</v>
      </c>
      <c r="B258" s="21" t="s">
        <v>1724</v>
      </c>
      <c r="C258" s="21" t="s">
        <v>1250</v>
      </c>
      <c r="D258" s="21"/>
      <c r="E258" s="21"/>
      <c r="F258" s="21"/>
      <c r="G258" s="21" t="s">
        <v>1691</v>
      </c>
      <c r="H258" s="21"/>
    </row>
    <row r="259" spans="1:8" ht="44.4" x14ac:dyDescent="0.55000000000000004">
      <c r="A259" s="20" t="s">
        <v>115</v>
      </c>
      <c r="B259" s="21" t="s">
        <v>605</v>
      </c>
      <c r="C259" s="21" t="s">
        <v>820</v>
      </c>
      <c r="D259" s="21"/>
      <c r="E259" s="21"/>
      <c r="F259" s="21" t="s">
        <v>115</v>
      </c>
      <c r="G259" s="21" t="s">
        <v>796</v>
      </c>
      <c r="H259" s="21" t="s">
        <v>387</v>
      </c>
    </row>
    <row r="260" spans="1:8" ht="33.299999999999997" x14ac:dyDescent="0.55000000000000004">
      <c r="A260" s="20" t="s">
        <v>155</v>
      </c>
      <c r="B260" s="21" t="s">
        <v>591</v>
      </c>
      <c r="C260" s="21" t="s">
        <v>820</v>
      </c>
      <c r="D260" s="21" t="s">
        <v>115</v>
      </c>
      <c r="E260" s="21"/>
      <c r="F260" s="21" t="s">
        <v>115</v>
      </c>
      <c r="G260" s="21" t="s">
        <v>796</v>
      </c>
      <c r="H260" s="21" t="s">
        <v>717</v>
      </c>
    </row>
    <row r="261" spans="1:8" ht="22.2" x14ac:dyDescent="0.55000000000000004">
      <c r="A261" s="20" t="s">
        <v>1735</v>
      </c>
      <c r="B261" s="21" t="s">
        <v>1736</v>
      </c>
      <c r="C261" s="21" t="s">
        <v>1250</v>
      </c>
      <c r="D261" s="21"/>
      <c r="E261" s="21"/>
      <c r="F261" s="21"/>
      <c r="G261" s="21" t="s">
        <v>1737</v>
      </c>
      <c r="H261" s="21" t="s">
        <v>1098</v>
      </c>
    </row>
    <row r="262" spans="1:8" ht="33.299999999999997" x14ac:dyDescent="0.55000000000000004">
      <c r="A262" s="20" t="s">
        <v>151</v>
      </c>
      <c r="B262" s="21" t="s">
        <v>588</v>
      </c>
      <c r="C262" s="21" t="s">
        <v>820</v>
      </c>
      <c r="D262" s="21" t="s">
        <v>115</v>
      </c>
      <c r="E262" s="21"/>
      <c r="F262" s="21" t="s">
        <v>115</v>
      </c>
      <c r="G262" s="21" t="s">
        <v>796</v>
      </c>
      <c r="H262" s="21" t="s">
        <v>721</v>
      </c>
    </row>
    <row r="263" spans="1:8" ht="388.5" x14ac:dyDescent="0.55000000000000004">
      <c r="A263" s="20" t="s">
        <v>141</v>
      </c>
      <c r="B263" s="21" t="s">
        <v>606</v>
      </c>
      <c r="C263" s="21" t="s">
        <v>820</v>
      </c>
      <c r="D263" s="21"/>
      <c r="E263" s="21"/>
      <c r="F263" s="21"/>
      <c r="G263" s="21" t="s">
        <v>234</v>
      </c>
      <c r="H263" s="21" t="s">
        <v>1886</v>
      </c>
    </row>
    <row r="264" spans="1:8" ht="55.5" x14ac:dyDescent="0.55000000000000004">
      <c r="A264" s="20" t="s">
        <v>126</v>
      </c>
      <c r="B264" s="21" t="s">
        <v>595</v>
      </c>
      <c r="C264" s="21" t="s">
        <v>818</v>
      </c>
      <c r="D264" s="21"/>
      <c r="E264" s="21"/>
      <c r="F264" s="21" t="s">
        <v>126</v>
      </c>
      <c r="G264" s="21" t="s">
        <v>1986</v>
      </c>
      <c r="H264" s="21" t="s">
        <v>373</v>
      </c>
    </row>
    <row r="265" spans="1:8" ht="55.5" x14ac:dyDescent="0.55000000000000004">
      <c r="A265" s="20" t="s">
        <v>156</v>
      </c>
      <c r="B265" s="21" t="s">
        <v>592</v>
      </c>
      <c r="C265" s="21" t="s">
        <v>818</v>
      </c>
      <c r="D265" s="21" t="s">
        <v>126</v>
      </c>
      <c r="E265" s="21"/>
      <c r="F265" s="21" t="s">
        <v>126</v>
      </c>
      <c r="G265" s="21" t="s">
        <v>1986</v>
      </c>
      <c r="H265" s="21" t="s">
        <v>881</v>
      </c>
    </row>
    <row r="266" spans="1:8" ht="22.2" x14ac:dyDescent="0.55000000000000004">
      <c r="A266" s="20" t="s">
        <v>1603</v>
      </c>
      <c r="B266" s="21" t="s">
        <v>1725</v>
      </c>
      <c r="C266" s="21" t="s">
        <v>1250</v>
      </c>
      <c r="D266" s="21"/>
      <c r="E266" s="21"/>
      <c r="F266" s="21"/>
      <c r="G266" s="21" t="s">
        <v>1692</v>
      </c>
      <c r="H266" s="21"/>
    </row>
    <row r="267" spans="1:8" ht="155.4" x14ac:dyDescent="0.55000000000000004">
      <c r="A267" s="20" t="s">
        <v>152</v>
      </c>
      <c r="B267" s="21" t="s">
        <v>589</v>
      </c>
      <c r="C267" s="21" t="s">
        <v>818</v>
      </c>
      <c r="D267" s="21" t="s">
        <v>126</v>
      </c>
      <c r="E267" s="21"/>
      <c r="F267" s="21" t="s">
        <v>126</v>
      </c>
      <c r="G267" s="21" t="s">
        <v>1986</v>
      </c>
      <c r="H267" s="21" t="s">
        <v>882</v>
      </c>
    </row>
    <row r="268" spans="1:8" ht="22.2" x14ac:dyDescent="0.55000000000000004">
      <c r="A268" s="20" t="s">
        <v>421</v>
      </c>
      <c r="B268" s="21" t="s">
        <v>623</v>
      </c>
      <c r="C268" s="21" t="s">
        <v>820</v>
      </c>
      <c r="D268" s="21"/>
      <c r="E268" s="21"/>
      <c r="F268" s="21" t="s">
        <v>421</v>
      </c>
      <c r="G268" s="21" t="s">
        <v>1521</v>
      </c>
      <c r="H268" s="21" t="s">
        <v>483</v>
      </c>
    </row>
    <row r="269" spans="1:8" ht="22.2" x14ac:dyDescent="0.55000000000000004">
      <c r="A269" s="20" t="s">
        <v>1604</v>
      </c>
      <c r="B269" s="21" t="s">
        <v>1726</v>
      </c>
      <c r="C269" s="21" t="s">
        <v>1250</v>
      </c>
      <c r="D269" s="21"/>
      <c r="E269" s="21"/>
      <c r="F269" s="21"/>
      <c r="G269" s="21" t="s">
        <v>1693</v>
      </c>
      <c r="H269" s="21"/>
    </row>
    <row r="270" spans="1:8" ht="22.2" x14ac:dyDescent="0.55000000000000004">
      <c r="A270" s="20" t="s">
        <v>1508</v>
      </c>
      <c r="B270" s="21" t="s">
        <v>1504</v>
      </c>
      <c r="C270" s="21" t="s">
        <v>820</v>
      </c>
      <c r="D270" s="21"/>
      <c r="E270" s="21"/>
      <c r="F270" s="21" t="s">
        <v>1165</v>
      </c>
      <c r="G270" s="21" t="s">
        <v>1298</v>
      </c>
      <c r="H270" s="21"/>
    </row>
    <row r="271" spans="1:8" ht="22.2" x14ac:dyDescent="0.55000000000000004">
      <c r="A271" s="20" t="s">
        <v>1605</v>
      </c>
      <c r="B271" s="21" t="s">
        <v>1727</v>
      </c>
      <c r="C271" s="21" t="s">
        <v>1250</v>
      </c>
      <c r="D271" s="21"/>
      <c r="E271" s="21"/>
      <c r="F271" s="21"/>
      <c r="G271" s="21" t="s">
        <v>1694</v>
      </c>
      <c r="H271" s="21"/>
    </row>
    <row r="272" spans="1:8" ht="33.299999999999997" x14ac:dyDescent="0.55000000000000004">
      <c r="A272" s="20" t="s">
        <v>431</v>
      </c>
      <c r="B272" s="21" t="s">
        <v>612</v>
      </c>
      <c r="C272" s="21" t="s">
        <v>838</v>
      </c>
      <c r="D272" s="21"/>
      <c r="E272" s="21"/>
      <c r="F272" s="21" t="s">
        <v>431</v>
      </c>
      <c r="G272" s="21" t="s">
        <v>432</v>
      </c>
      <c r="H272" s="21" t="s">
        <v>326</v>
      </c>
    </row>
    <row r="273" spans="1:8" ht="22.2" x14ac:dyDescent="0.55000000000000004">
      <c r="A273" s="20" t="s">
        <v>1606</v>
      </c>
      <c r="B273" s="21" t="s">
        <v>1728</v>
      </c>
      <c r="C273" s="21" t="s">
        <v>1250</v>
      </c>
      <c r="D273" s="21"/>
      <c r="E273" s="21"/>
      <c r="F273" s="21"/>
      <c r="G273" s="21" t="s">
        <v>1695</v>
      </c>
      <c r="H273" s="21"/>
    </row>
    <row r="274" spans="1:8" ht="66.599999999999994" x14ac:dyDescent="0.55000000000000004">
      <c r="A274" s="20" t="s">
        <v>49</v>
      </c>
      <c r="B274" s="21" t="s">
        <v>618</v>
      </c>
      <c r="C274" s="21" t="s">
        <v>868</v>
      </c>
      <c r="D274" s="21"/>
      <c r="E274" s="21"/>
      <c r="F274" s="21" t="s">
        <v>49</v>
      </c>
      <c r="G274" s="21" t="s">
        <v>1817</v>
      </c>
      <c r="H274" s="21" t="s">
        <v>377</v>
      </c>
    </row>
    <row r="275" spans="1:8" x14ac:dyDescent="0.55000000000000004">
      <c r="A275" s="20" t="s">
        <v>1607</v>
      </c>
      <c r="B275" s="21" t="s">
        <v>1645</v>
      </c>
      <c r="C275" s="21" t="s">
        <v>1250</v>
      </c>
      <c r="D275" s="21"/>
      <c r="E275" s="21"/>
      <c r="F275" s="21"/>
      <c r="G275" s="21" t="s">
        <v>1696</v>
      </c>
      <c r="H275" s="21"/>
    </row>
    <row r="276" spans="1:8" ht="66.599999999999994" x14ac:dyDescent="0.55000000000000004">
      <c r="A276" s="20" t="s">
        <v>48</v>
      </c>
      <c r="B276" s="21" t="s">
        <v>617</v>
      </c>
      <c r="C276" s="21" t="s">
        <v>818</v>
      </c>
      <c r="D276" s="21"/>
      <c r="E276" s="21"/>
      <c r="F276" s="21" t="s">
        <v>48</v>
      </c>
      <c r="G276" s="21" t="s">
        <v>800</v>
      </c>
      <c r="H276" s="21" t="s">
        <v>376</v>
      </c>
    </row>
    <row r="277" spans="1:8" ht="22.2" x14ac:dyDescent="0.55000000000000004">
      <c r="A277" s="20" t="s">
        <v>1608</v>
      </c>
      <c r="B277" s="21" t="s">
        <v>1729</v>
      </c>
      <c r="C277" s="21" t="s">
        <v>1250</v>
      </c>
      <c r="D277" s="21"/>
      <c r="E277" s="21"/>
      <c r="F277" s="21"/>
      <c r="G277" s="21" t="s">
        <v>1697</v>
      </c>
      <c r="H277" s="21"/>
    </row>
    <row r="278" spans="1:8" ht="22.2" x14ac:dyDescent="0.55000000000000004">
      <c r="A278" s="20" t="s">
        <v>18</v>
      </c>
      <c r="B278" s="21" t="s">
        <v>614</v>
      </c>
      <c r="C278" s="21" t="s">
        <v>820</v>
      </c>
      <c r="D278" s="21"/>
      <c r="E278" s="21" t="s">
        <v>907</v>
      </c>
      <c r="F278" s="21"/>
      <c r="G278" s="21" t="s">
        <v>344</v>
      </c>
      <c r="H278" s="21" t="s">
        <v>375</v>
      </c>
    </row>
    <row r="279" spans="1:8" ht="33.299999999999997" x14ac:dyDescent="0.55000000000000004">
      <c r="A279" s="20" t="s">
        <v>459</v>
      </c>
      <c r="B279" s="21" t="s">
        <v>686</v>
      </c>
      <c r="C279" s="21" t="s">
        <v>816</v>
      </c>
      <c r="D279" s="21"/>
      <c r="E279" s="21"/>
      <c r="F279" s="21"/>
      <c r="G279" s="21" t="s">
        <v>460</v>
      </c>
      <c r="H279" s="21" t="s">
        <v>1092</v>
      </c>
    </row>
    <row r="280" spans="1:8" ht="33.299999999999997" x14ac:dyDescent="0.55000000000000004">
      <c r="A280" s="20" t="s">
        <v>1781</v>
      </c>
      <c r="B280" s="21" t="s">
        <v>687</v>
      </c>
      <c r="C280" s="21" t="s">
        <v>816</v>
      </c>
      <c r="D280" s="21"/>
      <c r="E280" s="21"/>
      <c r="F280" s="21"/>
      <c r="G280" s="21" t="s">
        <v>461</v>
      </c>
      <c r="H280" s="21" t="s">
        <v>1091</v>
      </c>
    </row>
    <row r="281" spans="1:8" ht="44.4" x14ac:dyDescent="0.55000000000000004">
      <c r="A281" s="20" t="s">
        <v>129</v>
      </c>
      <c r="B281" s="21" t="s">
        <v>611</v>
      </c>
      <c r="C281" s="21" t="s">
        <v>818</v>
      </c>
      <c r="D281" s="21" t="s">
        <v>16</v>
      </c>
      <c r="E281" s="21"/>
      <c r="F281" s="21" t="s">
        <v>16</v>
      </c>
      <c r="G281" s="21" t="s">
        <v>412</v>
      </c>
      <c r="H281" s="21" t="s">
        <v>710</v>
      </c>
    </row>
    <row r="282" spans="1:8" ht="33.299999999999997" x14ac:dyDescent="0.55000000000000004">
      <c r="A282" s="20" t="s">
        <v>47</v>
      </c>
      <c r="B282" s="21" t="s">
        <v>590</v>
      </c>
      <c r="C282" s="21" t="s">
        <v>818</v>
      </c>
      <c r="D282" s="21" t="s">
        <v>16</v>
      </c>
      <c r="E282" s="21"/>
      <c r="F282" s="21" t="s">
        <v>16</v>
      </c>
      <c r="G282" s="21" t="s">
        <v>412</v>
      </c>
      <c r="H282" s="21"/>
    </row>
    <row r="283" spans="1:8" ht="33.299999999999997" x14ac:dyDescent="0.55000000000000004">
      <c r="A283" s="20" t="s">
        <v>205</v>
      </c>
      <c r="B283" s="21" t="s">
        <v>603</v>
      </c>
      <c r="C283" s="21" t="s">
        <v>818</v>
      </c>
      <c r="D283" s="21" t="s">
        <v>16</v>
      </c>
      <c r="E283" s="21"/>
      <c r="F283" s="21" t="s">
        <v>16</v>
      </c>
      <c r="G283" s="21" t="s">
        <v>412</v>
      </c>
      <c r="H283" s="21"/>
    </row>
    <row r="284" spans="1:8" ht="33.299999999999997" x14ac:dyDescent="0.55000000000000004">
      <c r="A284" s="20" t="s">
        <v>44</v>
      </c>
      <c r="B284" s="21" t="s">
        <v>587</v>
      </c>
      <c r="C284" s="21" t="s">
        <v>818</v>
      </c>
      <c r="D284" s="21" t="s">
        <v>16</v>
      </c>
      <c r="E284" s="21"/>
      <c r="F284" s="21" t="s">
        <v>16</v>
      </c>
      <c r="G284" s="21" t="s">
        <v>412</v>
      </c>
      <c r="H284" s="21"/>
    </row>
    <row r="285" spans="1:8" ht="33.299999999999997" x14ac:dyDescent="0.55000000000000004">
      <c r="A285" s="20" t="s">
        <v>209</v>
      </c>
      <c r="B285" s="21" t="s">
        <v>604</v>
      </c>
      <c r="C285" s="21" t="s">
        <v>818</v>
      </c>
      <c r="D285" s="21" t="s">
        <v>16</v>
      </c>
      <c r="E285" s="21"/>
      <c r="F285" s="21" t="s">
        <v>16</v>
      </c>
      <c r="G285" s="21" t="s">
        <v>412</v>
      </c>
      <c r="H285" s="21"/>
    </row>
    <row r="286" spans="1:8" ht="33.299999999999997" x14ac:dyDescent="0.55000000000000004">
      <c r="A286" s="20" t="s">
        <v>759</v>
      </c>
      <c r="B286" s="21" t="s">
        <v>760</v>
      </c>
      <c r="C286" s="21" t="s">
        <v>829</v>
      </c>
      <c r="D286" s="21"/>
      <c r="E286" s="21"/>
      <c r="F286" s="21"/>
      <c r="G286" s="21" t="s">
        <v>295</v>
      </c>
      <c r="H286" s="21" t="s">
        <v>1562</v>
      </c>
    </row>
    <row r="287" spans="1:8" ht="144.30000000000001" x14ac:dyDescent="0.55000000000000004">
      <c r="A287" s="20" t="s">
        <v>154</v>
      </c>
      <c r="B287" s="21" t="s">
        <v>664</v>
      </c>
      <c r="C287" s="21" t="s">
        <v>847</v>
      </c>
      <c r="D287" s="21"/>
      <c r="E287" s="21"/>
      <c r="F287" s="21"/>
      <c r="G287" s="21" t="s">
        <v>2016</v>
      </c>
      <c r="H287" s="21" t="s">
        <v>883</v>
      </c>
    </row>
    <row r="288" spans="1:8" ht="144.30000000000001" x14ac:dyDescent="0.55000000000000004">
      <c r="A288" s="20" t="s">
        <v>150</v>
      </c>
      <c r="B288" s="21" t="s">
        <v>662</v>
      </c>
      <c r="C288" s="21" t="s">
        <v>847</v>
      </c>
      <c r="D288" s="21"/>
      <c r="E288" s="21"/>
      <c r="F288" s="21"/>
      <c r="G288" s="21" t="s">
        <v>2016</v>
      </c>
      <c r="H288" s="21" t="s">
        <v>721</v>
      </c>
    </row>
    <row r="289" spans="1:23" ht="177.6" x14ac:dyDescent="0.55000000000000004">
      <c r="A289" s="20" t="s">
        <v>239</v>
      </c>
      <c r="B289" s="21" t="s">
        <v>667</v>
      </c>
      <c r="C289" s="21" t="s">
        <v>847</v>
      </c>
      <c r="D289" s="21"/>
      <c r="E289" s="21"/>
      <c r="F289" s="21"/>
      <c r="G289" s="21" t="s">
        <v>2017</v>
      </c>
      <c r="H289" s="21"/>
    </row>
    <row r="290" spans="1:23" ht="144.30000000000001" x14ac:dyDescent="0.55000000000000004">
      <c r="A290" s="20" t="s">
        <v>96</v>
      </c>
      <c r="B290" s="21" t="s">
        <v>666</v>
      </c>
      <c r="C290" s="21" t="s">
        <v>847</v>
      </c>
      <c r="D290" s="21"/>
      <c r="E290" s="21"/>
      <c r="F290" s="21"/>
      <c r="G290" s="21" t="s">
        <v>2016</v>
      </c>
      <c r="H290" s="21"/>
    </row>
    <row r="291" spans="1:23" ht="22.2" x14ac:dyDescent="0.55000000000000004">
      <c r="A291" s="20" t="s">
        <v>1887</v>
      </c>
      <c r="B291" s="21" t="s">
        <v>1888</v>
      </c>
      <c r="C291" s="21" t="s">
        <v>865</v>
      </c>
      <c r="D291" s="21"/>
      <c r="E291" s="21"/>
      <c r="F291" s="21"/>
      <c r="G291" s="21" t="s">
        <v>1978</v>
      </c>
      <c r="H291" s="21"/>
      <c r="W291" s="6" t="s">
        <v>1918</v>
      </c>
    </row>
    <row r="292" spans="1:23" ht="22.2" x14ac:dyDescent="0.55000000000000004">
      <c r="A292" s="20" t="s">
        <v>453</v>
      </c>
      <c r="B292" s="21" t="s">
        <v>640</v>
      </c>
      <c r="C292" s="21" t="s">
        <v>847</v>
      </c>
      <c r="D292" s="21"/>
      <c r="E292" s="21"/>
      <c r="F292" s="21"/>
      <c r="G292" s="21" t="s">
        <v>1979</v>
      </c>
      <c r="H292" s="21"/>
    </row>
    <row r="293" spans="1:23" ht="22.2" x14ac:dyDescent="0.55000000000000004">
      <c r="A293" s="20" t="s">
        <v>454</v>
      </c>
      <c r="B293" s="21" t="s">
        <v>641</v>
      </c>
      <c r="C293" s="21" t="s">
        <v>847</v>
      </c>
      <c r="D293" s="21"/>
      <c r="E293" s="21"/>
      <c r="F293" s="21"/>
      <c r="G293" s="21" t="s">
        <v>1980</v>
      </c>
      <c r="H293" s="21"/>
    </row>
    <row r="294" spans="1:23" ht="22.2" x14ac:dyDescent="0.55000000000000004">
      <c r="A294" s="20" t="s">
        <v>450</v>
      </c>
      <c r="B294" s="21" t="s">
        <v>676</v>
      </c>
      <c r="C294" s="21" t="s">
        <v>818</v>
      </c>
      <c r="D294" s="21"/>
      <c r="E294" s="21"/>
      <c r="F294" s="21"/>
      <c r="G294" s="21" t="s">
        <v>1981</v>
      </c>
      <c r="H294" s="21"/>
    </row>
    <row r="295" spans="1:23" x14ac:dyDescent="0.55000000000000004">
      <c r="A295" s="20" t="s">
        <v>1519</v>
      </c>
      <c r="B295" s="21" t="s">
        <v>1518</v>
      </c>
      <c r="C295" s="21" t="s">
        <v>830</v>
      </c>
      <c r="D295" s="21"/>
      <c r="E295" s="21"/>
      <c r="F295" s="21"/>
      <c r="G295" s="21" t="s">
        <v>1818</v>
      </c>
      <c r="H295" s="21"/>
    </row>
    <row r="296" spans="1:23" x14ac:dyDescent="0.55000000000000004">
      <c r="A296" s="20" t="s">
        <v>1609</v>
      </c>
      <c r="B296" s="21" t="s">
        <v>1730</v>
      </c>
      <c r="C296" s="21" t="s">
        <v>1250</v>
      </c>
      <c r="D296" s="21"/>
      <c r="E296" s="21"/>
      <c r="F296" s="21"/>
      <c r="G296" s="21" t="s">
        <v>1982</v>
      </c>
      <c r="H296" s="21"/>
    </row>
    <row r="297" spans="1:23" ht="111" x14ac:dyDescent="0.55000000000000004">
      <c r="A297" s="20" t="s">
        <v>451</v>
      </c>
      <c r="B297" s="21" t="s">
        <v>677</v>
      </c>
      <c r="C297" s="21" t="s">
        <v>838</v>
      </c>
      <c r="D297" s="21"/>
      <c r="E297" s="21"/>
      <c r="F297" s="21"/>
      <c r="G297" s="21" t="s">
        <v>452</v>
      </c>
      <c r="H297" s="21" t="s">
        <v>712</v>
      </c>
    </row>
    <row r="298" spans="1:23" ht="22.2" x14ac:dyDescent="0.55000000000000004">
      <c r="A298" s="20" t="s">
        <v>190</v>
      </c>
      <c r="B298" s="21" t="s">
        <v>682</v>
      </c>
      <c r="C298" s="21" t="s">
        <v>840</v>
      </c>
      <c r="D298" s="21"/>
      <c r="E298" s="21"/>
      <c r="F298" s="21" t="s">
        <v>190</v>
      </c>
      <c r="G298" s="21" t="s">
        <v>1819</v>
      </c>
      <c r="H298" s="21"/>
    </row>
    <row r="299" spans="1:23" ht="22.2" x14ac:dyDescent="0.55000000000000004">
      <c r="A299" s="20" t="s">
        <v>1610</v>
      </c>
      <c r="B299" s="21" t="s">
        <v>1731</v>
      </c>
      <c r="C299" s="21" t="s">
        <v>1250</v>
      </c>
      <c r="D299" s="21"/>
      <c r="E299" s="21"/>
      <c r="F299" s="21"/>
      <c r="G299" s="21" t="s">
        <v>1698</v>
      </c>
      <c r="H299" s="21"/>
    </row>
    <row r="300" spans="1:23" ht="22.2" x14ac:dyDescent="0.55000000000000004">
      <c r="A300" s="20" t="s">
        <v>419</v>
      </c>
      <c r="B300" s="21" t="s">
        <v>679</v>
      </c>
      <c r="C300" s="21" t="s">
        <v>816</v>
      </c>
      <c r="D300" s="21"/>
      <c r="E300" s="21"/>
      <c r="F300" s="21"/>
      <c r="G300" s="21" t="s">
        <v>423</v>
      </c>
      <c r="H300" s="21"/>
    </row>
    <row r="301" spans="1:23" ht="22.2" x14ac:dyDescent="0.55000000000000004">
      <c r="A301" s="20" t="s">
        <v>420</v>
      </c>
      <c r="B301" s="21" t="s">
        <v>678</v>
      </c>
      <c r="C301" s="21" t="s">
        <v>816</v>
      </c>
      <c r="D301" s="21"/>
      <c r="E301" s="21"/>
      <c r="F301" s="21"/>
      <c r="G301" s="21" t="s">
        <v>424</v>
      </c>
      <c r="H301" s="21"/>
    </row>
    <row r="302" spans="1:23" ht="22.2" x14ac:dyDescent="0.55000000000000004">
      <c r="A302" s="20" t="s">
        <v>17</v>
      </c>
      <c r="B302" s="21" t="s">
        <v>525</v>
      </c>
      <c r="C302" s="21" t="s">
        <v>830</v>
      </c>
      <c r="D302" s="21"/>
      <c r="E302" s="21" t="s">
        <v>907</v>
      </c>
      <c r="F302" s="21"/>
      <c r="G302" s="21" t="s">
        <v>343</v>
      </c>
      <c r="H302" s="21" t="s">
        <v>374</v>
      </c>
    </row>
    <row r="303" spans="1:23" ht="33.299999999999997" x14ac:dyDescent="0.55000000000000004">
      <c r="A303" s="20" t="s">
        <v>16</v>
      </c>
      <c r="B303" s="21" t="s">
        <v>50</v>
      </c>
      <c r="C303" s="21" t="s">
        <v>818</v>
      </c>
      <c r="D303" s="21"/>
      <c r="E303" s="21"/>
      <c r="F303" s="21" t="s">
        <v>16</v>
      </c>
      <c r="G303" s="21" t="s">
        <v>412</v>
      </c>
      <c r="H303" s="21"/>
    </row>
    <row r="304" spans="1:23" x14ac:dyDescent="0.55000000000000004">
      <c r="A304" s="20" t="s">
        <v>1611</v>
      </c>
      <c r="B304" s="21" t="s">
        <v>1646</v>
      </c>
      <c r="C304" s="21" t="s">
        <v>1250</v>
      </c>
      <c r="D304" s="21"/>
      <c r="E304" s="21"/>
      <c r="F304" s="21"/>
      <c r="G304" s="21" t="s">
        <v>1699</v>
      </c>
      <c r="H304" s="21"/>
    </row>
    <row r="305" spans="1:8" ht="22.2" x14ac:dyDescent="0.55000000000000004">
      <c r="A305" s="20" t="s">
        <v>433</v>
      </c>
      <c r="B305" s="21" t="s">
        <v>559</v>
      </c>
      <c r="C305" s="21" t="s">
        <v>868</v>
      </c>
      <c r="D305" s="21"/>
      <c r="E305" s="21"/>
      <c r="F305" s="21"/>
      <c r="G305" s="21" t="s">
        <v>869</v>
      </c>
      <c r="H305" s="21"/>
    </row>
    <row r="306" spans="1:8" ht="66.599999999999994" x14ac:dyDescent="0.55000000000000004">
      <c r="A306" s="20" t="s">
        <v>21</v>
      </c>
      <c r="B306" s="21" t="s">
        <v>20</v>
      </c>
      <c r="C306" s="21" t="s">
        <v>820</v>
      </c>
      <c r="D306" s="21"/>
      <c r="E306" s="21"/>
      <c r="F306" s="21" t="s">
        <v>21</v>
      </c>
      <c r="G306" s="21" t="s">
        <v>1820</v>
      </c>
      <c r="H306" s="21"/>
    </row>
    <row r="307" spans="1:8" ht="22.2" x14ac:dyDescent="0.55000000000000004">
      <c r="A307" s="20" t="s">
        <v>1612</v>
      </c>
      <c r="B307" s="21" t="s">
        <v>1647</v>
      </c>
      <c r="C307" s="21" t="s">
        <v>1250</v>
      </c>
      <c r="D307" s="21"/>
      <c r="E307" s="21"/>
      <c r="F307" s="21"/>
      <c r="G307" s="21" t="s">
        <v>1700</v>
      </c>
      <c r="H307" s="21"/>
    </row>
    <row r="308" spans="1:8" ht="55.5" x14ac:dyDescent="0.55000000000000004">
      <c r="A308" s="20" t="s">
        <v>1794</v>
      </c>
      <c r="B308" s="21" t="s">
        <v>526</v>
      </c>
      <c r="C308" s="21" t="s">
        <v>840</v>
      </c>
      <c r="D308" s="21"/>
      <c r="E308" s="21"/>
      <c r="F308" s="21"/>
      <c r="G308" s="21" t="s">
        <v>1755</v>
      </c>
      <c r="H308" s="21" t="s">
        <v>1759</v>
      </c>
    </row>
    <row r="309" spans="1:8" ht="22.2" x14ac:dyDescent="0.55000000000000004">
      <c r="A309" s="20" t="s">
        <v>1774</v>
      </c>
      <c r="B309" s="21" t="s">
        <v>1775</v>
      </c>
      <c r="C309" s="21" t="s">
        <v>818</v>
      </c>
      <c r="D309" s="21"/>
      <c r="E309" s="21"/>
      <c r="F309" s="21"/>
      <c r="G309" s="21" t="s">
        <v>1776</v>
      </c>
      <c r="H309" s="21"/>
    </row>
    <row r="310" spans="1:8" ht="22.2" x14ac:dyDescent="0.55000000000000004">
      <c r="A310" s="20" t="s">
        <v>1788</v>
      </c>
      <c r="B310" s="21" t="s">
        <v>1789</v>
      </c>
      <c r="C310" s="21" t="s">
        <v>816</v>
      </c>
      <c r="D310" s="21"/>
      <c r="E310" s="21"/>
      <c r="F310" s="21"/>
      <c r="G310" s="21" t="s">
        <v>1791</v>
      </c>
      <c r="H310" s="21" t="s">
        <v>1793</v>
      </c>
    </row>
    <row r="311" spans="1:8" ht="44.4" x14ac:dyDescent="0.55000000000000004">
      <c r="A311" s="20" t="s">
        <v>1787</v>
      </c>
      <c r="B311" s="21" t="s">
        <v>1790</v>
      </c>
      <c r="C311" s="21" t="s">
        <v>816</v>
      </c>
      <c r="D311" s="21"/>
      <c r="E311" s="21"/>
      <c r="F311" s="21"/>
      <c r="G311" s="21" t="s">
        <v>1792</v>
      </c>
      <c r="H311" s="21" t="s">
        <v>1086</v>
      </c>
    </row>
    <row r="312" spans="1:8" ht="33.299999999999997" x14ac:dyDescent="0.55000000000000004">
      <c r="A312" s="20" t="s">
        <v>1761</v>
      </c>
      <c r="B312" s="21" t="s">
        <v>1752</v>
      </c>
      <c r="C312" s="21" t="s">
        <v>1760</v>
      </c>
      <c r="D312" s="21"/>
      <c r="E312" s="21"/>
      <c r="F312" s="21" t="s">
        <v>1761</v>
      </c>
      <c r="G312" s="21" t="s">
        <v>1757</v>
      </c>
      <c r="H312" s="21"/>
    </row>
    <row r="313" spans="1:8" x14ac:dyDescent="0.55000000000000004">
      <c r="A313" s="20" t="s">
        <v>1773</v>
      </c>
      <c r="B313" s="21" t="s">
        <v>1769</v>
      </c>
      <c r="C313" s="21" t="s">
        <v>1250</v>
      </c>
      <c r="D313" s="21"/>
      <c r="E313" s="21"/>
      <c r="F313" s="21"/>
      <c r="G313" s="21" t="s">
        <v>1771</v>
      </c>
      <c r="H313" s="21"/>
    </row>
    <row r="314" spans="1:8" ht="33.299999999999997" x14ac:dyDescent="0.55000000000000004">
      <c r="A314" s="20" t="s">
        <v>178</v>
      </c>
      <c r="B314" s="21" t="s">
        <v>539</v>
      </c>
      <c r="C314" s="21" t="s">
        <v>817</v>
      </c>
      <c r="D314" s="21"/>
      <c r="E314" s="21"/>
      <c r="F314" s="21"/>
      <c r="G314" s="21" t="s">
        <v>1285</v>
      </c>
      <c r="H314" s="21" t="s">
        <v>2010</v>
      </c>
    </row>
    <row r="315" spans="1:8" ht="233.1" x14ac:dyDescent="0.55000000000000004">
      <c r="A315" s="20" t="s">
        <v>38</v>
      </c>
      <c r="B315" s="21" t="s">
        <v>500</v>
      </c>
      <c r="C315" s="21" t="s">
        <v>849</v>
      </c>
      <c r="D315" s="21"/>
      <c r="E315" s="21"/>
      <c r="F315" s="21"/>
      <c r="G315" s="21" t="s">
        <v>1548</v>
      </c>
      <c r="H315" s="21" t="s">
        <v>1549</v>
      </c>
    </row>
    <row r="316" spans="1:8" x14ac:dyDescent="0.55000000000000004">
      <c r="A316" s="20" t="s">
        <v>179</v>
      </c>
      <c r="B316" s="21" t="s">
        <v>540</v>
      </c>
      <c r="C316" s="21" t="s">
        <v>831</v>
      </c>
      <c r="D316" s="21"/>
      <c r="E316" s="21" t="s">
        <v>908</v>
      </c>
      <c r="F316" s="21"/>
      <c r="G316" s="21" t="s">
        <v>349</v>
      </c>
      <c r="H316" s="21"/>
    </row>
    <row r="317" spans="1:8" ht="22.2" x14ac:dyDescent="0.55000000000000004">
      <c r="A317" s="20" t="s">
        <v>139</v>
      </c>
      <c r="B317" s="21" t="s">
        <v>520</v>
      </c>
      <c r="C317" s="21" t="s">
        <v>870</v>
      </c>
      <c r="D317" s="21"/>
      <c r="E317" s="21"/>
      <c r="F317" s="21"/>
      <c r="G317" s="21" t="s">
        <v>307</v>
      </c>
      <c r="H317" s="21" t="s">
        <v>384</v>
      </c>
    </row>
    <row r="318" spans="1:8" ht="111" x14ac:dyDescent="0.55000000000000004">
      <c r="A318" s="20" t="s">
        <v>68</v>
      </c>
      <c r="B318" s="21" t="s">
        <v>531</v>
      </c>
      <c r="C318" s="21" t="s">
        <v>1122</v>
      </c>
      <c r="D318" s="21"/>
      <c r="E318" s="21"/>
      <c r="F318" s="21"/>
      <c r="G318" s="21" t="s">
        <v>69</v>
      </c>
      <c r="H318" s="21" t="s">
        <v>1810</v>
      </c>
    </row>
    <row r="319" spans="1:8" ht="99.9" x14ac:dyDescent="0.55000000000000004">
      <c r="A319" s="20" t="s">
        <v>216</v>
      </c>
      <c r="B319" s="21" t="s">
        <v>216</v>
      </c>
      <c r="C319" s="21" t="s">
        <v>858</v>
      </c>
      <c r="D319" s="21"/>
      <c r="E319" s="21"/>
      <c r="F319" s="21"/>
      <c r="G319" s="21" t="s">
        <v>871</v>
      </c>
      <c r="H319" s="21" t="s">
        <v>904</v>
      </c>
    </row>
    <row r="320" spans="1:8" ht="22.2" x14ac:dyDescent="0.55000000000000004">
      <c r="A320" s="20" t="s">
        <v>218</v>
      </c>
      <c r="B320" s="21" t="s">
        <v>498</v>
      </c>
      <c r="C320" s="21" t="s">
        <v>819</v>
      </c>
      <c r="D320" s="21" t="s">
        <v>187</v>
      </c>
      <c r="E320" s="21"/>
      <c r="F320" s="21" t="s">
        <v>187</v>
      </c>
      <c r="G320" s="21" t="s">
        <v>769</v>
      </c>
      <c r="H320" s="21" t="s">
        <v>703</v>
      </c>
    </row>
    <row r="321" spans="1:8" x14ac:dyDescent="0.55000000000000004">
      <c r="A321" s="20" t="s">
        <v>217</v>
      </c>
      <c r="B321" s="21" t="s">
        <v>499</v>
      </c>
      <c r="C321" s="21" t="s">
        <v>816</v>
      </c>
      <c r="D321" s="21"/>
      <c r="E321" s="21"/>
      <c r="F321" s="21"/>
      <c r="G321" s="21" t="s">
        <v>872</v>
      </c>
      <c r="H321" s="21" t="s">
        <v>272</v>
      </c>
    </row>
    <row r="322" spans="1:8" ht="44.4" x14ac:dyDescent="0.55000000000000004">
      <c r="A322" s="20" t="s">
        <v>372</v>
      </c>
      <c r="B322" s="21" t="s">
        <v>691</v>
      </c>
      <c r="C322" s="21" t="s">
        <v>817</v>
      </c>
      <c r="D322" s="21"/>
      <c r="E322" s="21"/>
      <c r="F322" s="21"/>
      <c r="G322" s="21" t="s">
        <v>873</v>
      </c>
      <c r="H322" s="21" t="s">
        <v>332</v>
      </c>
    </row>
    <row r="323" spans="1:8" x14ac:dyDescent="0.55000000000000004">
      <c r="A323" s="20" t="s">
        <v>140</v>
      </c>
      <c r="B323" s="21" t="s">
        <v>688</v>
      </c>
      <c r="C323" s="21" t="s">
        <v>1122</v>
      </c>
      <c r="D323" s="21"/>
      <c r="E323" s="21"/>
      <c r="F323" s="21"/>
      <c r="G323" s="21" t="s">
        <v>341</v>
      </c>
      <c r="H323" s="21"/>
    </row>
    <row r="324" spans="1:8" ht="33.299999999999997" x14ac:dyDescent="0.55000000000000004">
      <c r="A324" s="20" t="s">
        <v>180</v>
      </c>
      <c r="B324" s="21" t="s">
        <v>197</v>
      </c>
      <c r="C324" s="21" t="s">
        <v>868</v>
      </c>
      <c r="D324" s="21"/>
      <c r="E324" s="21"/>
      <c r="F324" s="21" t="s">
        <v>180</v>
      </c>
      <c r="G324" s="21" t="s">
        <v>803</v>
      </c>
      <c r="H324" s="21"/>
    </row>
    <row r="325" spans="1:8" x14ac:dyDescent="0.55000000000000004">
      <c r="A325" s="20" t="s">
        <v>1613</v>
      </c>
      <c r="B325" s="21" t="s">
        <v>1648</v>
      </c>
      <c r="C325" s="21" t="s">
        <v>1250</v>
      </c>
      <c r="D325" s="21"/>
      <c r="E325" s="21"/>
      <c r="F325" s="21"/>
      <c r="G325" s="21" t="s">
        <v>1701</v>
      </c>
      <c r="H325" s="21"/>
    </row>
    <row r="326" spans="1:8" x14ac:dyDescent="0.55000000000000004">
      <c r="A326" s="20" t="s">
        <v>181</v>
      </c>
      <c r="B326" s="21" t="s">
        <v>541</v>
      </c>
      <c r="C326" s="21" t="s">
        <v>831</v>
      </c>
      <c r="D326" s="21"/>
      <c r="E326" s="21" t="s">
        <v>908</v>
      </c>
      <c r="F326" s="21"/>
      <c r="G326" s="21" t="s">
        <v>350</v>
      </c>
      <c r="H326" s="21" t="s">
        <v>182</v>
      </c>
    </row>
    <row r="327" spans="1:8" ht="33.299999999999997" x14ac:dyDescent="0.55000000000000004">
      <c r="A327" s="20" t="s">
        <v>183</v>
      </c>
      <c r="B327" s="21" t="s">
        <v>542</v>
      </c>
      <c r="C327" s="21" t="s">
        <v>838</v>
      </c>
      <c r="D327" s="21"/>
      <c r="E327" s="21"/>
      <c r="F327" s="21"/>
      <c r="G327" s="21" t="s">
        <v>351</v>
      </c>
      <c r="H327" s="21"/>
    </row>
    <row r="328" spans="1:8" ht="22.2" x14ac:dyDescent="0.55000000000000004">
      <c r="A328" s="20" t="s">
        <v>84</v>
      </c>
      <c r="B328" s="21" t="s">
        <v>83</v>
      </c>
      <c r="C328" s="21" t="s">
        <v>818</v>
      </c>
      <c r="D328" s="21"/>
      <c r="E328" s="21"/>
      <c r="F328" s="21" t="s">
        <v>84</v>
      </c>
      <c r="G328" s="21" t="s">
        <v>1308</v>
      </c>
      <c r="H328" s="21"/>
    </row>
    <row r="329" spans="1:8" x14ac:dyDescent="0.55000000000000004">
      <c r="A329" s="20" t="s">
        <v>1614</v>
      </c>
      <c r="B329" s="21" t="s">
        <v>1649</v>
      </c>
      <c r="C329" s="21" t="s">
        <v>1250</v>
      </c>
      <c r="D329" s="21"/>
      <c r="E329" s="21"/>
      <c r="F329" s="21"/>
      <c r="G329" s="21" t="s">
        <v>1702</v>
      </c>
      <c r="H329" s="21"/>
    </row>
    <row r="330" spans="1:8" ht="22.2" x14ac:dyDescent="0.55000000000000004">
      <c r="A330" s="20" t="s">
        <v>466</v>
      </c>
      <c r="B330" s="21" t="s">
        <v>684</v>
      </c>
      <c r="C330" s="21" t="s">
        <v>820</v>
      </c>
      <c r="D330" s="21"/>
      <c r="E330" s="21"/>
      <c r="F330" s="21" t="s">
        <v>466</v>
      </c>
      <c r="G330" s="21" t="s">
        <v>804</v>
      </c>
      <c r="H330" s="21"/>
    </row>
    <row r="331" spans="1:8" ht="22.2" x14ac:dyDescent="0.55000000000000004">
      <c r="A331" s="20" t="s">
        <v>1615</v>
      </c>
      <c r="B331" s="21" t="s">
        <v>1732</v>
      </c>
      <c r="C331" s="21" t="s">
        <v>1250</v>
      </c>
      <c r="D331" s="21"/>
      <c r="E331" s="21"/>
      <c r="F331" s="21"/>
      <c r="G331" s="21" t="s">
        <v>1703</v>
      </c>
      <c r="H331" s="21"/>
    </row>
    <row r="332" spans="1:8" x14ac:dyDescent="0.55000000000000004">
      <c r="A332" s="20" t="s">
        <v>476</v>
      </c>
      <c r="B332" s="21" t="s">
        <v>685</v>
      </c>
      <c r="C332" s="21" t="s">
        <v>820</v>
      </c>
      <c r="D332" s="21"/>
      <c r="E332" s="21"/>
      <c r="F332" s="21"/>
      <c r="G332" s="21" t="s">
        <v>477</v>
      </c>
      <c r="H332" s="21"/>
    </row>
    <row r="333" spans="1:8" x14ac:dyDescent="0.55000000000000004">
      <c r="A333" s="20" t="s">
        <v>457</v>
      </c>
      <c r="B333" s="21" t="s">
        <v>471</v>
      </c>
      <c r="C333" s="21" t="s">
        <v>820</v>
      </c>
      <c r="D333" s="21"/>
      <c r="E333" s="21"/>
      <c r="F333" s="21"/>
      <c r="G333" s="21" t="s">
        <v>458</v>
      </c>
      <c r="H333" s="21"/>
    </row>
    <row r="334" spans="1:8" x14ac:dyDescent="0.55000000000000004">
      <c r="A334" s="20" t="s">
        <v>470</v>
      </c>
      <c r="B334" s="21" t="s">
        <v>522</v>
      </c>
      <c r="C334" s="21" t="s">
        <v>820</v>
      </c>
      <c r="D334" s="21"/>
      <c r="E334" s="21"/>
      <c r="F334" s="21"/>
      <c r="G334" s="21" t="s">
        <v>458</v>
      </c>
      <c r="H334" s="21"/>
    </row>
    <row r="335" spans="1:8" ht="33.299999999999997" x14ac:dyDescent="0.55000000000000004">
      <c r="A335" s="20" t="s">
        <v>474</v>
      </c>
      <c r="B335" s="21" t="s">
        <v>523</v>
      </c>
      <c r="C335" s="21" t="s">
        <v>868</v>
      </c>
      <c r="D335" s="21"/>
      <c r="E335" s="21"/>
      <c r="F335" s="21"/>
      <c r="G335" s="21" t="s">
        <v>475</v>
      </c>
      <c r="H335" s="21"/>
    </row>
    <row r="336" spans="1:8" x14ac:dyDescent="0.55000000000000004">
      <c r="A336" s="20" t="s">
        <v>472</v>
      </c>
      <c r="B336" s="21" t="s">
        <v>681</v>
      </c>
      <c r="C336" s="21" t="s">
        <v>1905</v>
      </c>
      <c r="D336" s="21"/>
      <c r="E336" s="21"/>
      <c r="F336" s="21"/>
      <c r="G336" s="21" t="s">
        <v>473</v>
      </c>
      <c r="H336" s="21"/>
    </row>
    <row r="337" spans="1:8" x14ac:dyDescent="0.55000000000000004">
      <c r="A337" s="20" t="s">
        <v>478</v>
      </c>
      <c r="B337" s="21" t="s">
        <v>524</v>
      </c>
      <c r="C337" s="21" t="s">
        <v>1905</v>
      </c>
      <c r="D337" s="21"/>
      <c r="E337" s="21"/>
      <c r="F337" s="21"/>
      <c r="G337" s="21" t="s">
        <v>479</v>
      </c>
      <c r="H337" s="21"/>
    </row>
    <row r="338" spans="1:8" x14ac:dyDescent="0.55000000000000004">
      <c r="A338" s="20" t="s">
        <v>469</v>
      </c>
      <c r="B338" s="21" t="s">
        <v>521</v>
      </c>
      <c r="C338" s="21" t="s">
        <v>820</v>
      </c>
      <c r="D338" s="21"/>
      <c r="E338" s="21"/>
      <c r="F338" s="21"/>
      <c r="G338" s="21" t="s">
        <v>458</v>
      </c>
      <c r="H338" s="21"/>
    </row>
    <row r="339" spans="1:8" ht="22.2" x14ac:dyDescent="0.55000000000000004">
      <c r="A339" s="20" t="s">
        <v>435</v>
      </c>
      <c r="B339" s="21" t="s">
        <v>480</v>
      </c>
      <c r="C339" s="21" t="s">
        <v>868</v>
      </c>
      <c r="D339" s="21"/>
      <c r="E339" s="21"/>
      <c r="F339" s="21" t="s">
        <v>435</v>
      </c>
      <c r="G339" s="21" t="s">
        <v>2011</v>
      </c>
      <c r="H339" s="21"/>
    </row>
    <row r="340" spans="1:8" x14ac:dyDescent="0.55000000000000004">
      <c r="A340" s="20" t="s">
        <v>1616</v>
      </c>
      <c r="B340" s="21" t="s">
        <v>1650</v>
      </c>
      <c r="C340" s="21" t="s">
        <v>1250</v>
      </c>
      <c r="D340" s="21"/>
      <c r="E340" s="21"/>
      <c r="F340" s="21"/>
      <c r="G340" s="21" t="s">
        <v>1704</v>
      </c>
      <c r="H340" s="21"/>
    </row>
    <row r="341" spans="1:8" ht="33.299999999999997" x14ac:dyDescent="0.55000000000000004">
      <c r="A341" s="20" t="s">
        <v>79</v>
      </c>
      <c r="B341" s="21" t="s">
        <v>659</v>
      </c>
      <c r="C341" s="21" t="s">
        <v>1122</v>
      </c>
      <c r="D341" s="21"/>
      <c r="E341" s="21"/>
      <c r="F341" s="21"/>
      <c r="G341" s="21" t="s">
        <v>257</v>
      </c>
      <c r="H341" s="21" t="s">
        <v>355</v>
      </c>
    </row>
    <row r="342" spans="1:8" ht="122.1" x14ac:dyDescent="0.55000000000000004">
      <c r="A342" s="20" t="s">
        <v>81</v>
      </c>
      <c r="B342" s="21" t="s">
        <v>557</v>
      </c>
      <c r="C342" s="21" t="s">
        <v>874</v>
      </c>
      <c r="D342" s="21"/>
      <c r="E342" s="21"/>
      <c r="F342" s="21"/>
      <c r="G342" s="21" t="s">
        <v>269</v>
      </c>
      <c r="H342" s="21" t="s">
        <v>732</v>
      </c>
    </row>
    <row r="343" spans="1:8" ht="33.299999999999997" x14ac:dyDescent="0.55000000000000004">
      <c r="A343" s="20" t="s">
        <v>80</v>
      </c>
      <c r="B343" s="21" t="s">
        <v>97</v>
      </c>
      <c r="C343" s="21" t="s">
        <v>905</v>
      </c>
      <c r="D343" s="21"/>
      <c r="E343" s="21"/>
      <c r="F343" s="21" t="s">
        <v>80</v>
      </c>
      <c r="G343" s="21" t="s">
        <v>1821</v>
      </c>
      <c r="H343" s="21"/>
    </row>
    <row r="344" spans="1:8" x14ac:dyDescent="0.55000000000000004">
      <c r="A344" s="20" t="s">
        <v>1617</v>
      </c>
      <c r="B344" s="21" t="s">
        <v>1651</v>
      </c>
      <c r="C344" s="21" t="s">
        <v>1250</v>
      </c>
      <c r="D344" s="21"/>
      <c r="E344" s="21"/>
      <c r="F344" s="21"/>
      <c r="G344" s="21" t="s">
        <v>1705</v>
      </c>
      <c r="H344" s="21"/>
    </row>
    <row r="345" spans="1:8" ht="22.2" x14ac:dyDescent="0.55000000000000004">
      <c r="A345" s="20" t="s">
        <v>82</v>
      </c>
      <c r="B345" s="21" t="s">
        <v>558</v>
      </c>
      <c r="C345" s="21" t="s">
        <v>817</v>
      </c>
      <c r="D345" s="21"/>
      <c r="E345" s="21"/>
      <c r="F345" s="21"/>
      <c r="G345" s="21" t="s">
        <v>237</v>
      </c>
      <c r="H345" s="21"/>
    </row>
    <row r="346" spans="1:8" ht="44.4" x14ac:dyDescent="0.55000000000000004">
      <c r="A346" s="20" t="s">
        <v>2000</v>
      </c>
      <c r="B346" s="21" t="s">
        <v>2001</v>
      </c>
      <c r="C346" s="21" t="s">
        <v>820</v>
      </c>
      <c r="D346" s="21"/>
      <c r="E346" s="21"/>
      <c r="F346" s="21" t="s">
        <v>2000</v>
      </c>
      <c r="G346" s="21" t="s">
        <v>2006</v>
      </c>
      <c r="H346" s="21"/>
    </row>
    <row r="347" spans="1:8" x14ac:dyDescent="0.55000000000000004">
      <c r="A347" s="20" t="s">
        <v>2002</v>
      </c>
      <c r="B347" s="21" t="s">
        <v>2003</v>
      </c>
      <c r="C347" s="21" t="s">
        <v>1250</v>
      </c>
      <c r="D347" s="21"/>
      <c r="E347" s="21"/>
      <c r="F347" s="21"/>
      <c r="G347" s="21" t="s">
        <v>2004</v>
      </c>
      <c r="H347" s="21"/>
    </row>
    <row r="348" spans="1:8" ht="22.2" x14ac:dyDescent="0.55000000000000004">
      <c r="A348" s="20" t="s">
        <v>1511</v>
      </c>
      <c r="B348" s="21" t="s">
        <v>1734</v>
      </c>
      <c r="C348" s="21" t="s">
        <v>1159</v>
      </c>
      <c r="D348" s="21"/>
      <c r="E348" s="21"/>
      <c r="F348" s="21" t="s">
        <v>1511</v>
      </c>
      <c r="G348" s="21" t="s">
        <v>1160</v>
      </c>
      <c r="H348" s="21"/>
    </row>
    <row r="349" spans="1:8" ht="22.2" x14ac:dyDescent="0.55000000000000004">
      <c r="A349" s="77" t="s">
        <v>1618</v>
      </c>
      <c r="B349" s="21" t="s">
        <v>1733</v>
      </c>
      <c r="C349" s="21" t="s">
        <v>1250</v>
      </c>
      <c r="D349" s="21"/>
      <c r="E349" s="21"/>
      <c r="F349" s="21"/>
      <c r="G349" s="21" t="s">
        <v>1706</v>
      </c>
      <c r="H349" s="25"/>
    </row>
    <row r="350" spans="1:8" ht="33.299999999999997" x14ac:dyDescent="0.55000000000000004">
      <c r="A350" s="20" t="s">
        <v>805</v>
      </c>
      <c r="B350" s="21" t="s">
        <v>805</v>
      </c>
      <c r="C350" s="21" t="s">
        <v>828</v>
      </c>
      <c r="D350" s="21"/>
      <c r="E350" s="21"/>
      <c r="F350" s="21"/>
      <c r="G350" s="21" t="s">
        <v>875</v>
      </c>
      <c r="H350" s="21" t="s">
        <v>1563</v>
      </c>
    </row>
    <row r="351" spans="1:8" ht="33.299999999999997" x14ac:dyDescent="0.55000000000000004">
      <c r="A351" s="20" t="s">
        <v>812</v>
      </c>
      <c r="B351" s="21" t="s">
        <v>1554</v>
      </c>
      <c r="C351" s="21" t="s">
        <v>829</v>
      </c>
      <c r="D351" s="21"/>
      <c r="E351" s="21"/>
      <c r="F351" s="21"/>
      <c r="G351" s="21" t="s">
        <v>295</v>
      </c>
      <c r="H351" s="21" t="s">
        <v>1563</v>
      </c>
    </row>
  </sheetData>
  <sortState xmlns:xlrd2="http://schemas.microsoft.com/office/spreadsheetml/2017/richdata2" ref="A2:W351">
    <sortCondition ref="A2:A351"/>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T564"/>
  <sheetViews>
    <sheetView zoomScale="90" zoomScaleNormal="90" workbookViewId="0">
      <pane xSplit="6" ySplit="1" topLeftCell="G2" activePane="bottomRight" state="frozen"/>
      <selection pane="topRight" activeCell="G1" sqref="G1"/>
      <selection pane="bottomLeft" activeCell="A2" sqref="A2"/>
      <selection pane="bottomRight" activeCell="G2" sqref="G2"/>
    </sheetView>
  </sheetViews>
  <sheetFormatPr defaultColWidth="8.83984375" defaultRowHeight="11.1" x14ac:dyDescent="0.55000000000000004"/>
  <cols>
    <col min="1" max="1" width="38" style="16" bestFit="1" customWidth="1"/>
    <col min="2" max="2" width="40.83984375" style="16" bestFit="1" customWidth="1"/>
    <col min="3" max="3" width="17.578125" style="11" bestFit="1" customWidth="1"/>
    <col min="4" max="4" width="8.1015625" style="11" bestFit="1" customWidth="1"/>
    <col min="5" max="5" width="7.83984375" style="11" bestFit="1" customWidth="1"/>
    <col min="6" max="6" width="11.734375" style="11" bestFit="1" customWidth="1"/>
    <col min="7" max="7" width="30" style="6" customWidth="1"/>
    <col min="8" max="8" width="48.1015625" style="6" customWidth="1"/>
    <col min="9" max="9" width="48" style="6" customWidth="1"/>
    <col min="10" max="10" width="34.1015625" style="6" customWidth="1"/>
    <col min="11" max="11" width="25.1015625" style="6" customWidth="1"/>
    <col min="12" max="12" width="30" style="6" customWidth="1"/>
    <col min="13" max="13" width="48" style="6" customWidth="1"/>
    <col min="14" max="14" width="95.734375" style="6" customWidth="1"/>
    <col min="15" max="15" width="121.734375" style="6" customWidth="1"/>
    <col min="16" max="16" width="45.83984375" style="6" customWidth="1"/>
    <col min="17" max="17" width="47.83984375" style="6" customWidth="1"/>
    <col min="18" max="18" width="45" style="6" customWidth="1"/>
    <col min="19" max="19" width="53.1015625" style="6" customWidth="1"/>
    <col min="20" max="20" width="33.83984375" style="6" customWidth="1"/>
    <col min="21" max="16384" width="8.83984375" style="6"/>
  </cols>
  <sheetData>
    <row r="1" spans="1:20" s="16" customFormat="1" x14ac:dyDescent="0.55000000000000004">
      <c r="A1" s="20" t="s">
        <v>226</v>
      </c>
      <c r="B1" s="20" t="s">
        <v>718</v>
      </c>
      <c r="C1" s="20" t="s">
        <v>1033</v>
      </c>
      <c r="D1" s="20" t="s">
        <v>2</v>
      </c>
      <c r="E1" s="20" t="s">
        <v>3</v>
      </c>
      <c r="F1" s="20" t="s">
        <v>4</v>
      </c>
      <c r="G1" s="20" t="s">
        <v>1326</v>
      </c>
      <c r="H1" s="22" t="s">
        <v>1293</v>
      </c>
      <c r="I1" s="22" t="s">
        <v>1063</v>
      </c>
      <c r="J1" s="22" t="s">
        <v>734</v>
      </c>
      <c r="K1" s="22" t="s">
        <v>1</v>
      </c>
      <c r="L1" s="22" t="s">
        <v>729</v>
      </c>
      <c r="M1" s="22" t="s">
        <v>1292</v>
      </c>
      <c r="N1" s="22" t="s">
        <v>884</v>
      </c>
      <c r="O1" s="20" t="s">
        <v>719</v>
      </c>
      <c r="P1" s="20" t="s">
        <v>1057</v>
      </c>
      <c r="Q1" s="20" t="s">
        <v>1059</v>
      </c>
      <c r="R1" s="23" t="s">
        <v>1251</v>
      </c>
      <c r="S1" s="24" t="s">
        <v>1341</v>
      </c>
      <c r="T1" s="24" t="s">
        <v>1342</v>
      </c>
    </row>
    <row r="2" spans="1:20" ht="88.8" x14ac:dyDescent="0.55000000000000004">
      <c r="A2" s="22" t="s">
        <v>1135</v>
      </c>
      <c r="B2" s="22" t="s">
        <v>1137</v>
      </c>
      <c r="C2" s="21">
        <v>1</v>
      </c>
      <c r="D2" s="21" t="s">
        <v>6</v>
      </c>
      <c r="E2" s="21" t="s">
        <v>6</v>
      </c>
      <c r="F2" s="21" t="s">
        <v>6</v>
      </c>
      <c r="G2" s="21" t="s">
        <v>294</v>
      </c>
      <c r="H2" s="21" t="str">
        <f>IFERROR(IF(LEN(VLOOKUP($A2,Entities!$A$1:$C$129,3,FALSE))=0,"",VLOOKUP($A2,Entities!$A$1:$C$129,3,FALSE)),"")</f>
        <v>The individual ADDRESS LINEs that make up a POSTAL ADDRESS.</v>
      </c>
      <c r="I2" s="21" t="str">
        <f>IFERROR(IF(LEN(VLOOKUP($A2,Entities!$A$1:$D$129,4,FALSE))=0,"",VLOOKUP($A2,Entities!$A$1:$D$129,4,FALSE)),"")</f>
        <v/>
      </c>
      <c r="J2" s="21" t="str">
        <f>IFERROR(IF(LEN(VLOOKUP($A2,Entities!$A$1:$E$129,5,FALSE))=0,"",VLOOKUP($A2,Entities!$A$1:$E$129,5,FALSE)),"")</f>
        <v>Locator</v>
      </c>
      <c r="K2" s="21" t="str">
        <f>IFERROR(IF(LEN(VLOOKUP($B2,Attributes!$A$1:$C$355,3,FALSE))=0,"",VLOOKUP($B2,Attributes!$A$1:$C$355,3,FALSE)),"")</f>
        <v>VARCHAR(600)</v>
      </c>
      <c r="L2" s="21" t="str">
        <f>IFERROR(IF(LEN(VLOOKUP($B2,Attributes!$A$1:$F$355,6,FALSE))=0,"",VLOOKUP($B2,Attributes!$A$1:$F$355,6,FALSE)),"")</f>
        <v/>
      </c>
      <c r="M2" s="21" t="str">
        <f>IFERROR(IF(LEN(VLOOKUP($B2,Attributes!$A$1:$G$355,7,FALSE))=0,"",VLOOKUP($B2,Attributes!$A$1:$G$355,7,FALSE)),"")</f>
        <v>A value that denotes and distinguishes the LOCATOR.</v>
      </c>
      <c r="N2" s="21" t="str">
        <f>IFERROR(IF(LEN(VLOOKUP($B2,Attributes!$A$1:$H$355,8,FALSE))=0,"",VLOOKUP($B2,Attributes!$A$1:$H$355,8,FALSE)),"")</f>
        <v/>
      </c>
      <c r="O2" s="21"/>
      <c r="P2" s="25" t="s">
        <v>2020</v>
      </c>
      <c r="Q2" s="25"/>
      <c r="R2" s="25" t="s">
        <v>2020</v>
      </c>
      <c r="S2" s="25" t="s">
        <v>1334</v>
      </c>
      <c r="T2" s="25" t="s">
        <v>294</v>
      </c>
    </row>
    <row r="3" spans="1:20" ht="88.8" x14ac:dyDescent="0.55000000000000004">
      <c r="A3" s="22" t="s">
        <v>1135</v>
      </c>
      <c r="B3" s="22" t="s">
        <v>1143</v>
      </c>
      <c r="C3" s="21">
        <v>2</v>
      </c>
      <c r="D3" s="21" t="s">
        <v>6</v>
      </c>
      <c r="E3" s="21" t="s">
        <v>8</v>
      </c>
      <c r="F3" s="21" t="s">
        <v>6</v>
      </c>
      <c r="G3" s="21" t="s">
        <v>1327</v>
      </c>
      <c r="H3" s="21" t="str">
        <f>IFERROR(IF(LEN(VLOOKUP($A3,Entities!$A$1:$C$129,3,FALSE))=0,"",VLOOKUP($A3,Entities!$A$1:$C$129,3,FALSE)),"")</f>
        <v>The individual ADDRESS LINEs that make up a POSTAL ADDRESS.</v>
      </c>
      <c r="I3" s="21" t="str">
        <f>IFERROR(IF(LEN(VLOOKUP($A3,Entities!$A$1:$D$129,4,FALSE))=0,"",VLOOKUP($A3,Entities!$A$1:$D$129,4,FALSE)),"")</f>
        <v/>
      </c>
      <c r="J3" s="21" t="str">
        <f>IFERROR(IF(LEN(VLOOKUP($A3,Entities!$A$1:$E$129,5,FALSE))=0,"",VLOOKUP($A3,Entities!$A$1:$E$129,5,FALSE)),"")</f>
        <v>Locator</v>
      </c>
      <c r="K3" s="21" t="str">
        <f>IFERROR(IF(LEN(VLOOKUP($B3,Attributes!$A$1:$C$355,3,FALSE))=0,"",VLOOKUP($B3,Attributes!$A$1:$C$355,3,FALSE)),"")</f>
        <v>INTEGER</v>
      </c>
      <c r="L3" s="21" t="str">
        <f>IFERROR(IF(LEN(VLOOKUP($B3,Attributes!$A$1:$F$355,6,FALSE))=0,"",VLOOKUP($B3,Attributes!$A$1:$F$355,6,FALSE)),"")</f>
        <v/>
      </c>
      <c r="M3" s="21" t="str">
        <f>IFERROR(IF(LEN(VLOOKUP($B3,Attributes!$A$1:$G$355,7,FALSE))=0,"",VLOOKUP($B3,Attributes!$A$1:$G$355,7,FALSE)),"")</f>
        <v>The sequence order the ADDRESS LINE  appears within the set of POSTAL ADDRESS.</v>
      </c>
      <c r="N3" s="21" t="str">
        <f>IFERROR(IF(LEN(VLOOKUP($B3,Attributes!$A$1:$H$355,8,FALSE))=0,"",VLOOKUP($B3,Attributes!$A$1:$H$355,8,FALSE)),"")</f>
        <v/>
      </c>
      <c r="O3" s="21"/>
      <c r="P3" s="25" t="s">
        <v>2020</v>
      </c>
      <c r="Q3" s="25"/>
      <c r="R3" s="25" t="s">
        <v>2020</v>
      </c>
      <c r="S3" s="25" t="s">
        <v>1335</v>
      </c>
      <c r="T3" s="25" t="s">
        <v>1143</v>
      </c>
    </row>
    <row r="4" spans="1:20" ht="88.8" x14ac:dyDescent="0.55000000000000004">
      <c r="A4" s="22" t="s">
        <v>1135</v>
      </c>
      <c r="B4" s="22" t="s">
        <v>1144</v>
      </c>
      <c r="C4" s="21">
        <v>3</v>
      </c>
      <c r="D4" s="21" t="s">
        <v>8</v>
      </c>
      <c r="E4" s="21" t="s">
        <v>8</v>
      </c>
      <c r="F4" s="21" t="s">
        <v>8</v>
      </c>
      <c r="G4" s="21" t="s">
        <v>1327</v>
      </c>
      <c r="H4" s="21" t="str">
        <f>IFERROR(IF(LEN(VLOOKUP($A4,Entities!$A$1:$C$129,3,FALSE))=0,"",VLOOKUP($A4,Entities!$A$1:$C$129,3,FALSE)),"")</f>
        <v>The individual ADDRESS LINEs that make up a POSTAL ADDRESS.</v>
      </c>
      <c r="I4" s="21" t="str">
        <f>IFERROR(IF(LEN(VLOOKUP($A4,Entities!$A$1:$D$129,4,FALSE))=0,"",VLOOKUP($A4,Entities!$A$1:$D$129,4,FALSE)),"")</f>
        <v/>
      </c>
      <c r="J4" s="21" t="str">
        <f>IFERROR(IF(LEN(VLOOKUP($A4,Entities!$A$1:$E$129,5,FALSE))=0,"",VLOOKUP($A4,Entities!$A$1:$E$129,5,FALSE)),"")</f>
        <v>Locator</v>
      </c>
      <c r="K4" s="21" t="str">
        <f>IFERROR(IF(LEN(VLOOKUP($B4,Attributes!$A$1:$C$355,3,FALSE))=0,"",VLOOKUP($B4,Attributes!$A$1:$C$355,3,FALSE)),"")</f>
        <v>NVARCHAR(200)</v>
      </c>
      <c r="L4" s="21" t="str">
        <f>IFERROR(IF(LEN(VLOOKUP($B4,Attributes!$A$1:$F$355,6,FALSE))=0,"",VLOOKUP($B4,Attributes!$A$1:$F$355,6,FALSE)),"")</f>
        <v/>
      </c>
      <c r="M4" s="21" t="str">
        <f>IFERROR(IF(LEN(VLOOKUP($B4,Attributes!$A$1:$G$355,7,FALSE))=0,"",VLOOKUP($B4,Attributes!$A$1:$G$355,7,FALSE)),"")</f>
        <v>The contents of the ADDRESS LINE.</v>
      </c>
      <c r="N4" s="21" t="str">
        <f>IFERROR(IF(LEN(VLOOKUP($B4,Attributes!$A$1:$H$355,8,FALSE))=0,"",VLOOKUP($B4,Attributes!$A$1:$H$355,8,FALSE)),"")</f>
        <v/>
      </c>
      <c r="O4" s="21"/>
      <c r="P4" s="25" t="s">
        <v>2020</v>
      </c>
      <c r="Q4" s="25"/>
      <c r="R4" s="25" t="s">
        <v>2020</v>
      </c>
      <c r="S4" s="25" t="s">
        <v>1333</v>
      </c>
      <c r="T4" s="25" t="s">
        <v>1144</v>
      </c>
    </row>
    <row r="5" spans="1:20" ht="88.8" x14ac:dyDescent="0.55000000000000004">
      <c r="A5" s="22" t="s">
        <v>1135</v>
      </c>
      <c r="B5" s="22" t="s">
        <v>1142</v>
      </c>
      <c r="C5" s="21">
        <v>4</v>
      </c>
      <c r="D5" s="21" t="s">
        <v>8</v>
      </c>
      <c r="E5" s="21" t="s">
        <v>6</v>
      </c>
      <c r="F5" s="21" t="s">
        <v>8</v>
      </c>
      <c r="G5" s="21" t="s">
        <v>1327</v>
      </c>
      <c r="H5" s="21" t="str">
        <f>IFERROR(IF(LEN(VLOOKUP($A5,Entities!$A$1:$C$129,3,FALSE))=0,"",VLOOKUP($A5,Entities!$A$1:$C$129,3,FALSE)),"")</f>
        <v>The individual ADDRESS LINEs that make up a POSTAL ADDRESS.</v>
      </c>
      <c r="I5" s="21" t="str">
        <f>IFERROR(IF(LEN(VLOOKUP($A5,Entities!$A$1:$D$129,4,FALSE))=0,"",VLOOKUP($A5,Entities!$A$1:$D$129,4,FALSE)),"")</f>
        <v/>
      </c>
      <c r="J5" s="21" t="str">
        <f>IFERROR(IF(LEN(VLOOKUP($A5,Entities!$A$1:$E$129,5,FALSE))=0,"",VLOOKUP($A5,Entities!$A$1:$E$129,5,FALSE)),"")</f>
        <v>Locator</v>
      </c>
      <c r="K5" s="21" t="str">
        <f>IFERROR(IF(LEN(VLOOKUP($B5,Attributes!$A$1:$C$355,3,FALSE))=0,"",VLOOKUP($B5,Attributes!$A$1:$C$355,3,FALSE)),"")</f>
        <v>NVARCHAR(50)</v>
      </c>
      <c r="L5" s="21" t="str">
        <f>IFERROR(IF(LEN(VLOOKUP($B5,Attributes!$A$1:$F$355,6,FALSE))=0,"",VLOOKUP($B5,Attributes!$A$1:$F$355,6,FALSE)),"")</f>
        <v>Address Line Type</v>
      </c>
      <c r="M5" s="21" t="str">
        <f>IFERROR(IF(LEN(VLOOKUP($B5,Attributes!$A$1:$G$355,7,FALSE))=0,"",VLOOKUP($B5,Attributes!$A$1:$G$355,7,FALSE)),"")</f>
        <v>A controlled list of values that identifies the type of ADDRESS LINE e.g. Property Name, Address Line 1, County, Post Code, Zip Code etc.</v>
      </c>
      <c r="N5" s="21" t="str">
        <f>IFERROR(IF(LEN(VLOOKUP($B5,Attributes!$A$1:$H$355,8,FALSE))=0,"",VLOOKUP($B5,Attributes!$A$1:$H$355,8,FALSE)),"")</f>
        <v/>
      </c>
      <c r="O5" s="21"/>
      <c r="P5" s="25" t="s">
        <v>2020</v>
      </c>
      <c r="Q5" s="25"/>
      <c r="R5" s="25" t="s">
        <v>2020</v>
      </c>
      <c r="S5" s="25" t="s">
        <v>1333</v>
      </c>
      <c r="T5" s="25" t="s">
        <v>1142</v>
      </c>
    </row>
    <row r="6" spans="1:20" ht="33.299999999999997" x14ac:dyDescent="0.55000000000000004">
      <c r="A6" s="22" t="s">
        <v>1136</v>
      </c>
      <c r="B6" s="22" t="s">
        <v>1142</v>
      </c>
      <c r="C6" s="21">
        <v>1</v>
      </c>
      <c r="D6" s="21" t="s">
        <v>6</v>
      </c>
      <c r="E6" s="21" t="s">
        <v>8</v>
      </c>
      <c r="F6" s="21" t="s">
        <v>6</v>
      </c>
      <c r="G6" s="21"/>
      <c r="H6" s="21" t="str">
        <f>IFERROR(IF(LEN(VLOOKUP($A6,Entities!$A$1:$C$129,3,FALSE))=0,"",VLOOKUP($A6,Entities!$A$1:$C$129,3,FALSE)),"")</f>
        <v>A controlled list of values that identifies the type of ADDRESS LINE e.g. Property Name, Address Line 1, County, Post Code, Zip Code etc.</v>
      </c>
      <c r="I6" s="21" t="str">
        <f>IFERROR(IF(LEN(VLOOKUP($A6,Entities!$A$1:$D$129,4,FALSE))=0,"",VLOOKUP($A6,Entities!$A$1:$D$129,4,FALSE)),"")</f>
        <v/>
      </c>
      <c r="J6" s="21" t="str">
        <f>IFERROR(IF(LEN(VLOOKUP($A6,Entities!$A$1:$E$129,5,FALSE))=0,"",VLOOKUP($A6,Entities!$A$1:$E$129,5,FALSE)),"")</f>
        <v>Reference Entity</v>
      </c>
      <c r="K6" s="21" t="str">
        <f>IFERROR(IF(LEN(VLOOKUP($B6,Attributes!$A$1:$C$355,3,FALSE))=0,"",VLOOKUP($B6,Attributes!$A$1:$C$355,3,FALSE)),"")</f>
        <v>NVARCHAR(50)</v>
      </c>
      <c r="L6" s="21" t="str">
        <f>IFERROR(IF(LEN(VLOOKUP($B6,Attributes!$A$1:$F$355,6,FALSE))=0,"",VLOOKUP($B6,Attributes!$A$1:$F$355,6,FALSE)),"")</f>
        <v>Address Line Type</v>
      </c>
      <c r="M6" s="21" t="str">
        <f>IFERROR(IF(LEN(VLOOKUP($B6,Attributes!$A$1:$G$355,7,FALSE))=0,"",VLOOKUP($B6,Attributes!$A$1:$G$355,7,FALSE)),"")</f>
        <v>A controlled list of values that identifies the type of ADDRESS LINE e.g. Property Name, Address Line 1, County, Post Code, Zip Code etc.</v>
      </c>
      <c r="N6" s="21" t="str">
        <f>IFERROR(IF(LEN(VLOOKUP($B6,Attributes!$A$1:$H$355,8,FALSE))=0,"",VLOOKUP($B6,Attributes!$A$1:$H$355,8,FALSE)),"")</f>
        <v/>
      </c>
      <c r="O6" s="21"/>
      <c r="P6" s="25" t="s">
        <v>2021</v>
      </c>
      <c r="Q6" s="25"/>
      <c r="R6" s="25" t="s">
        <v>2021</v>
      </c>
      <c r="S6" s="25" t="s">
        <v>1417</v>
      </c>
      <c r="T6" s="25" t="s">
        <v>1142</v>
      </c>
    </row>
    <row r="7" spans="1:20" ht="33.299999999999997" x14ac:dyDescent="0.55000000000000004">
      <c r="A7" s="22" t="s">
        <v>1136</v>
      </c>
      <c r="B7" s="22" t="s">
        <v>1564</v>
      </c>
      <c r="C7" s="21">
        <v>2</v>
      </c>
      <c r="D7" s="21" t="s">
        <v>8</v>
      </c>
      <c r="E7" s="21" t="s">
        <v>8</v>
      </c>
      <c r="F7" s="21" t="s">
        <v>6</v>
      </c>
      <c r="G7" s="21"/>
      <c r="H7" s="21" t="str">
        <f>IFERROR(IF(LEN(VLOOKUP($A7,Entities!$A$1:$C$129,3,FALSE))=0,"",VLOOKUP($A7,Entities!$A$1:$C$129,3,FALSE)),"")</f>
        <v>A controlled list of values that identifies the type of ADDRESS LINE e.g. Property Name, Address Line 1, County, Post Code, Zip Code etc.</v>
      </c>
      <c r="I7" s="21" t="str">
        <f>IFERROR(IF(LEN(VLOOKUP($A7,Entities!$A$1:$D$129,4,FALSE))=0,"",VLOOKUP($A7,Entities!$A$1:$D$129,4,FALSE)),"")</f>
        <v/>
      </c>
      <c r="J7" s="21" t="str">
        <f>IFERROR(IF(LEN(VLOOKUP($A7,Entities!$A$1:$E$129,5,FALSE))=0,"",VLOOKUP($A7,Entities!$A$1:$E$129,5,FALSE)),"")</f>
        <v>Reference Entity</v>
      </c>
      <c r="K7" s="21" t="str">
        <f>IFERROR(IF(LEN(VLOOKUP($B7,Attributes!$A$1:$C$355,3,FALSE))=0,"",VLOOKUP($B7,Attributes!$A$1:$C$355,3,FALSE)),"")</f>
        <v>NVARCHAR(4000)</v>
      </c>
      <c r="L7" s="21" t="str">
        <f>IFERROR(IF(LEN(VLOOKUP($B7,Attributes!$A$1:$F$355,6,FALSE))=0,"",VLOOKUP($B7,Attributes!$A$1:$F$355,6,FALSE)),"")</f>
        <v/>
      </c>
      <c r="M7" s="21" t="str">
        <f>IFERROR(IF(LEN(VLOOKUP($B7,Attributes!$A$1:$G$355,7,FALSE))=0,"",VLOOKUP($B7,Attributes!$A$1:$G$355,7,FALSE)),"")</f>
        <v>Description of ADDRESS_LINE_TYPE value.</v>
      </c>
      <c r="N7" s="21" t="str">
        <f>IFERROR(IF(LEN(VLOOKUP($B7,Attributes!$A$1:$H$355,8,FALSE))=0,"",VLOOKUP($B7,Attributes!$A$1:$H$355,8,FALSE)),"")</f>
        <v/>
      </c>
      <c r="O7" s="21"/>
      <c r="P7" s="25" t="s">
        <v>2021</v>
      </c>
      <c r="Q7" s="25"/>
      <c r="R7" s="25" t="s">
        <v>2021</v>
      </c>
      <c r="S7" s="25" t="s">
        <v>1417</v>
      </c>
      <c r="T7" s="25" t="s">
        <v>1564</v>
      </c>
    </row>
    <row r="8" spans="1:20" ht="33.299999999999997" x14ac:dyDescent="0.55000000000000004">
      <c r="A8" s="22" t="s">
        <v>103</v>
      </c>
      <c r="B8" s="22" t="s">
        <v>102</v>
      </c>
      <c r="C8" s="21">
        <v>1</v>
      </c>
      <c r="D8" s="21" t="s">
        <v>6</v>
      </c>
      <c r="E8" s="21" t="s">
        <v>8</v>
      </c>
      <c r="F8" s="21" t="s">
        <v>6</v>
      </c>
      <c r="G8" s="21"/>
      <c r="H8" s="21" t="str">
        <f>IFERROR(IF(LEN(VLOOKUP($A8,Entities!$A$1:$C$129,3,FALSE))=0,"",VLOOKUP($A8,Entities!$A$1:$C$129,3,FALSE)),"")</f>
        <v>A controlled list of values that identifies Age Range categories.</v>
      </c>
      <c r="I8" s="21" t="str">
        <f>IFERROR(IF(LEN(VLOOKUP($A8,Entities!$A$1:$D$129,4,FALSE))=0,"",VLOOKUP($A8,Entities!$A$1:$D$129,4,FALSE)),"")</f>
        <v>The AGE RANGE TYPEs for which a QUALIFICATION ELEMENT is accredited. For example "Pre 16", "16-18". The age is that of the learner when they commence studying the qualification.</v>
      </c>
      <c r="J8" s="21" t="str">
        <f>IFERROR(IF(LEN(VLOOKUP($A8,Entities!$A$1:$E$129,5,FALSE))=0,"",VLOOKUP($A8,Entities!$A$1:$E$129,5,FALSE)),"")</f>
        <v>Reference Entity</v>
      </c>
      <c r="K8" s="21" t="str">
        <f>IFERROR(IF(LEN(VLOOKUP($B8,Attributes!$A$1:$C$355,3,FALSE))=0,"",VLOOKUP($B8,Attributes!$A$1:$C$355,3,FALSE)),"")</f>
        <v>NVARCHAR(32)</v>
      </c>
      <c r="L8" s="21" t="str">
        <f>IFERROR(IF(LEN(VLOOKUP($B8,Attributes!$A$1:$F$355,6,FALSE))=0,"",VLOOKUP($B8,Attributes!$A$1:$F$355,6,FALSE)),"")</f>
        <v>Age_Range_Type</v>
      </c>
      <c r="M8" s="21" t="str">
        <f>IFERROR(IF(LEN(VLOOKUP($B8,Attributes!$A$1:$G$355,7,FALSE))=0,"",VLOOKUP($B8,Attributes!$A$1:$G$355,7,FALSE)),"")</f>
        <v>A controlled list of values that identifies Age Range categories.</v>
      </c>
      <c r="N8" s="21" t="str">
        <f>IFERROR(IF(LEN(VLOOKUP($B8,Attributes!$A$1:$H$355,8,FALSE))=0,"",VLOOKUP($B8,Attributes!$A$1:$H$355,8,FALSE)),"")</f>
        <v>The AGE RANGE TYPEs for which a QUALIFICATION ELEMENT is accredited. For example "Pre 16", "16-18". The age is that of the learner when they commence studying the qualification.</v>
      </c>
      <c r="O8" s="21"/>
      <c r="P8" s="25" t="s">
        <v>2021</v>
      </c>
      <c r="Q8" s="25"/>
      <c r="R8" s="25" t="s">
        <v>2021</v>
      </c>
      <c r="S8" s="25" t="s">
        <v>1418</v>
      </c>
      <c r="T8" s="25" t="s">
        <v>102</v>
      </c>
    </row>
    <row r="9" spans="1:20" ht="33.299999999999997" x14ac:dyDescent="0.55000000000000004">
      <c r="A9" s="22" t="s">
        <v>103</v>
      </c>
      <c r="B9" s="22" t="s">
        <v>1565</v>
      </c>
      <c r="C9" s="21">
        <v>2</v>
      </c>
      <c r="D9" s="21" t="s">
        <v>8</v>
      </c>
      <c r="E9" s="21" t="s">
        <v>8</v>
      </c>
      <c r="F9" s="21" t="s">
        <v>6</v>
      </c>
      <c r="G9" s="21"/>
      <c r="H9" s="21" t="str">
        <f>IFERROR(IF(LEN(VLOOKUP($A9,Entities!$A$1:$C$129,3,FALSE))=0,"",VLOOKUP($A9,Entities!$A$1:$C$129,3,FALSE)),"")</f>
        <v>A controlled list of values that identifies Age Range categories.</v>
      </c>
      <c r="I9" s="21" t="str">
        <f>IFERROR(IF(LEN(VLOOKUP($A9,Entities!$A$1:$D$129,4,FALSE))=0,"",VLOOKUP($A9,Entities!$A$1:$D$129,4,FALSE)),"")</f>
        <v>The AGE RANGE TYPEs for which a QUALIFICATION ELEMENT is accredited. For example "Pre 16", "16-18". The age is that of the learner when they commence studying the qualification.</v>
      </c>
      <c r="J9" s="21" t="str">
        <f>IFERROR(IF(LEN(VLOOKUP($A9,Entities!$A$1:$E$129,5,FALSE))=0,"",VLOOKUP($A9,Entities!$A$1:$E$129,5,FALSE)),"")</f>
        <v>Reference Entity</v>
      </c>
      <c r="K9" s="21" t="str">
        <f>IFERROR(IF(LEN(VLOOKUP($B9,Attributes!$A$1:$C$355,3,FALSE))=0,"",VLOOKUP($B9,Attributes!$A$1:$C$355,3,FALSE)),"")</f>
        <v>NVARCHAR(4000)</v>
      </c>
      <c r="L9" s="21" t="str">
        <f>IFERROR(IF(LEN(VLOOKUP($B9,Attributes!$A$1:$F$355,6,FALSE))=0,"",VLOOKUP($B9,Attributes!$A$1:$F$355,6,FALSE)),"")</f>
        <v/>
      </c>
      <c r="M9" s="21" t="str">
        <f>IFERROR(IF(LEN(VLOOKUP($B9,Attributes!$A$1:$G$355,7,FALSE))=0,"",VLOOKUP($B9,Attributes!$A$1:$G$355,7,FALSE)),"")</f>
        <v>Description of AGE_RANGE_TYPE value.</v>
      </c>
      <c r="N9" s="21" t="str">
        <f>IFERROR(IF(LEN(VLOOKUP($B9,Attributes!$A$1:$H$355,8,FALSE))=0,"",VLOOKUP($B9,Attributes!$A$1:$H$355,8,FALSE)),"")</f>
        <v/>
      </c>
      <c r="O9" s="21"/>
      <c r="P9" s="25" t="s">
        <v>2021</v>
      </c>
      <c r="Q9" s="25"/>
      <c r="R9" s="25" t="s">
        <v>2021</v>
      </c>
      <c r="S9" s="25" t="s">
        <v>1418</v>
      </c>
      <c r="T9" s="25" t="s">
        <v>1565</v>
      </c>
    </row>
    <row r="10" spans="1:20" ht="22.2" x14ac:dyDescent="0.55000000000000004">
      <c r="A10" s="22" t="s">
        <v>1153</v>
      </c>
      <c r="B10" s="22" t="s">
        <v>7</v>
      </c>
      <c r="C10" s="21">
        <v>1</v>
      </c>
      <c r="D10" s="21" t="s">
        <v>6</v>
      </c>
      <c r="E10" s="21" t="s">
        <v>6</v>
      </c>
      <c r="F10" s="21" t="s">
        <v>6</v>
      </c>
      <c r="G10" s="21"/>
      <c r="H10" s="21" t="str">
        <f>IFERROR(IF(LEN(VLOOKUP($A10,Entities!$A$1:$C$129,3,FALSE))=0,"",VLOOKUP($A10,Entities!$A$1:$C$129,3,FALSE)),"")</f>
        <v>The AO PREFERENCE defines related processing constraints that will be applied to a particular AWARDING ORGANISATION.</v>
      </c>
      <c r="I10" s="21" t="str">
        <f>IFERROR(IF(LEN(VLOOKUP($A10,Entities!$A$1:$D$129,4,FALSE))=0,"",VLOOKUP($A10,Entities!$A$1:$D$129,4,FALSE)),"")</f>
        <v/>
      </c>
      <c r="J10" s="21" t="str">
        <f>IFERROR(IF(LEN(VLOOKUP($A10,Entities!$A$1:$E$129,5,FALSE))=0,"",VLOOKUP($A10,Entities!$A$1:$E$129,5,FALSE)),"")</f>
        <v>Reference Entity</v>
      </c>
      <c r="K10" s="21" t="str">
        <f>IFERROR(IF(LEN(VLOOKUP($B10,Attributes!$A$1:$C$355,3,FALSE))=0,"",VLOOKUP($B10,Attributes!$A$1:$C$355,3,FALSE)),"")</f>
        <v>NVARCHAR(32)</v>
      </c>
      <c r="L10" s="21" t="str">
        <f>IFERROR(IF(LEN(VLOOKUP($B10,Attributes!$A$1:$F$355,6,FALSE))=0,"",VLOOKUP($B10,Attributes!$A$1:$F$355,6,FALSE)),"")</f>
        <v/>
      </c>
      <c r="M10" s="21" t="str">
        <f>IFERROR(IF(LEN(VLOOKUP($B10,Attributes!$A$1:$G$355,7,FALSE))=0,"",VLOOKUP($B10,Attributes!$A$1:$G$355,7,FALSE)),"")</f>
        <v>A value that denotes and distinguishes the PARTY.</v>
      </c>
      <c r="N10" s="21" t="str">
        <f>IFERROR(IF(LEN(VLOOKUP($B10,Attributes!$A$1:$H$355,8,FALSE))=0,"",VLOOKUP($B10,Attributes!$A$1:$H$355,8,FALSE)),"")</f>
        <v>In this case is an AWARDING ORGANISATION. 
Where the party is an awarding organisation the JCQCIC Awarding Organisation Id must be used.</v>
      </c>
      <c r="O10" s="21"/>
      <c r="P10" s="25" t="s">
        <v>2021</v>
      </c>
      <c r="Q10" s="25"/>
      <c r="R10" s="25" t="s">
        <v>2021</v>
      </c>
      <c r="S10" s="25" t="s">
        <v>1474</v>
      </c>
      <c r="T10" s="25" t="s">
        <v>7</v>
      </c>
    </row>
    <row r="11" spans="1:20" ht="22.2" x14ac:dyDescent="0.55000000000000004">
      <c r="A11" s="22" t="s">
        <v>1153</v>
      </c>
      <c r="B11" s="22" t="s">
        <v>1156</v>
      </c>
      <c r="C11" s="21">
        <v>2</v>
      </c>
      <c r="D11" s="21" t="s">
        <v>6</v>
      </c>
      <c r="E11" s="21" t="s">
        <v>6</v>
      </c>
      <c r="F11" s="21" t="s">
        <v>6</v>
      </c>
      <c r="G11" s="21"/>
      <c r="H11" s="21" t="str">
        <f>IFERROR(IF(LEN(VLOOKUP($A11,Entities!$A$1:$C$129,3,FALSE))=0,"",VLOOKUP($A11,Entities!$A$1:$C$129,3,FALSE)),"")</f>
        <v>The AO PREFERENCE defines related processing constraints that will be applied to a particular AWARDING ORGANISATION.</v>
      </c>
      <c r="I11" s="21" t="str">
        <f>IFERROR(IF(LEN(VLOOKUP($A11,Entities!$A$1:$D$129,4,FALSE))=0,"",VLOOKUP($A11,Entities!$A$1:$D$129,4,FALSE)),"")</f>
        <v/>
      </c>
      <c r="J11" s="21" t="str">
        <f>IFERROR(IF(LEN(VLOOKUP($A11,Entities!$A$1:$E$129,5,FALSE))=0,"",VLOOKUP($A11,Entities!$A$1:$E$129,5,FALSE)),"")</f>
        <v>Reference Entity</v>
      </c>
      <c r="K11" s="21" t="str">
        <f>IFERROR(IF(LEN(VLOOKUP($B11,Attributes!$A$1:$C$355,3,FALSE))=0,"",VLOOKUP($B11,Attributes!$A$1:$C$355,3,FALSE)),"")</f>
        <v>NVARCHAR(100)</v>
      </c>
      <c r="L11" s="21" t="str">
        <f>IFERROR(IF(LEN(VLOOKUP($B11,Attributes!$A$1:$F$355,6,FALSE))=0,"",VLOOKUP($B11,Attributes!$A$1:$F$355,6,FALSE)),"")</f>
        <v>AO Preference Type</v>
      </c>
      <c r="M11" s="21" t="str">
        <f>IFERROR(IF(LEN(VLOOKUP($B11,Attributes!$A$1:$G$355,7,FALSE))=0,"",VLOOKUP($B11,Attributes!$A$1:$G$355,7,FALSE)),"")</f>
        <v>A controlled list of values that identifies the particular AO PREFERENCE.</v>
      </c>
      <c r="N11" s="21" t="str">
        <f>IFERROR(IF(LEN(VLOOKUP($B11,Attributes!$A$1:$H$355,8,FALSE))=0,"",VLOOKUP($B11,Attributes!$A$1:$H$355,8,FALSE)),"")</f>
        <v/>
      </c>
      <c r="O11" s="21"/>
      <c r="P11" s="25" t="s">
        <v>2021</v>
      </c>
      <c r="Q11" s="25"/>
      <c r="R11" s="25" t="s">
        <v>2021</v>
      </c>
      <c r="S11" s="25" t="s">
        <v>1474</v>
      </c>
      <c r="T11" s="25" t="s">
        <v>1156</v>
      </c>
    </row>
    <row r="12" spans="1:20" ht="22.2" x14ac:dyDescent="0.55000000000000004">
      <c r="A12" s="22" t="s">
        <v>1153</v>
      </c>
      <c r="B12" s="22" t="s">
        <v>1500</v>
      </c>
      <c r="C12" s="21">
        <v>3</v>
      </c>
      <c r="D12" s="21" t="s">
        <v>8</v>
      </c>
      <c r="E12" s="21" t="s">
        <v>6</v>
      </c>
      <c r="F12" s="21" t="s">
        <v>6</v>
      </c>
      <c r="G12" s="21"/>
      <c r="H12" s="21" t="str">
        <f>IFERROR(IF(LEN(VLOOKUP($A12,Entities!$A$1:$C$129,3,FALSE))=0,"",VLOOKUP($A12,Entities!$A$1:$C$129,3,FALSE)),"")</f>
        <v>The AO PREFERENCE defines related processing constraints that will be applied to a particular AWARDING ORGANISATION.</v>
      </c>
      <c r="I12" s="21" t="str">
        <f>IFERROR(IF(LEN(VLOOKUP($A12,Entities!$A$1:$D$129,4,FALSE))=0,"",VLOOKUP($A12,Entities!$A$1:$D$129,4,FALSE)),"")</f>
        <v/>
      </c>
      <c r="J12" s="21" t="str">
        <f>IFERROR(IF(LEN(VLOOKUP($A12,Entities!$A$1:$E$129,5,FALSE))=0,"",VLOOKUP($A12,Entities!$A$1:$E$129,5,FALSE)),"")</f>
        <v>Reference Entity</v>
      </c>
      <c r="K12" s="21" t="str">
        <f>IFERROR(IF(LEN(VLOOKUP($B12,Attributes!$A$1:$C$355,3,FALSE))=0,"",VLOOKUP($B12,Attributes!$A$1:$C$355,3,FALSE)),"")</f>
        <v>NVARCHAR(100)</v>
      </c>
      <c r="L12" s="21" t="str">
        <f>IFERROR(IF(LEN(VLOOKUP($B12,Attributes!$A$1:$F$355,6,FALSE))=0,"",VLOOKUP($B12,Attributes!$A$1:$F$355,6,FALSE)),"")</f>
        <v>AO Preference Qualifier Type</v>
      </c>
      <c r="M12" s="21" t="str">
        <f>IFERROR(IF(LEN(VLOOKUP($B12,Attributes!$A$1:$G$355,7,FALSE))=0,"",VLOOKUP($B12,Attributes!$A$1:$G$355,7,FALSE)),"")</f>
        <v>A controlled list of values that qualify AO Preferences.</v>
      </c>
      <c r="N12" s="21" t="str">
        <f>IFERROR(IF(LEN(VLOOKUP($B12,Attributes!$A$1:$H$355,8,FALSE))=0,"",VLOOKUP($B12,Attributes!$A$1:$H$355,8,FALSE)),"")</f>
        <v/>
      </c>
      <c r="O12" s="21"/>
      <c r="P12" s="25" t="s">
        <v>2021</v>
      </c>
      <c r="Q12" s="25"/>
      <c r="R12" s="25" t="s">
        <v>2021</v>
      </c>
      <c r="S12" s="25" t="s">
        <v>1474</v>
      </c>
      <c r="T12" s="25" t="s">
        <v>1500</v>
      </c>
    </row>
    <row r="13" spans="1:20" x14ac:dyDescent="0.55000000000000004">
      <c r="A13" s="22" t="s">
        <v>1499</v>
      </c>
      <c r="B13" s="22" t="s">
        <v>1500</v>
      </c>
      <c r="C13" s="21">
        <v>1</v>
      </c>
      <c r="D13" s="21" t="s">
        <v>6</v>
      </c>
      <c r="E13" s="21" t="s">
        <v>8</v>
      </c>
      <c r="F13" s="21" t="s">
        <v>6</v>
      </c>
      <c r="G13" s="21"/>
      <c r="H13" s="21" t="str">
        <f>IFERROR(IF(LEN(VLOOKUP($A13,Entities!$A$1:$C$129,3,FALSE))=0,"",VLOOKUP($A13,Entities!$A$1:$C$129,3,FALSE)),"")</f>
        <v>A controlled list of values that qualify AO Preferences.</v>
      </c>
      <c r="I13" s="21" t="str">
        <f>IFERROR(IF(LEN(VLOOKUP($A13,Entities!$A$1:$D$129,4,FALSE))=0,"",VLOOKUP($A13,Entities!$A$1:$D$129,4,FALSE)),"")</f>
        <v/>
      </c>
      <c r="J13" s="21" t="str">
        <f>IFERROR(IF(LEN(VLOOKUP($A13,Entities!$A$1:$E$129,5,FALSE))=0,"",VLOOKUP($A13,Entities!$A$1:$E$129,5,FALSE)),"")</f>
        <v>Reference Entity</v>
      </c>
      <c r="K13" s="21" t="str">
        <f>IFERROR(IF(LEN(VLOOKUP($B13,Attributes!$A$1:$C$355,3,FALSE))=0,"",VLOOKUP($B13,Attributes!$A$1:$C$355,3,FALSE)),"")</f>
        <v>NVARCHAR(100)</v>
      </c>
      <c r="L13" s="21" t="str">
        <f>IFERROR(IF(LEN(VLOOKUP($B13,Attributes!$A$1:$F$355,6,FALSE))=0,"",VLOOKUP($B13,Attributes!$A$1:$F$355,6,FALSE)),"")</f>
        <v>AO Preference Qualifier Type</v>
      </c>
      <c r="M13" s="21" t="str">
        <f>IFERROR(IF(LEN(VLOOKUP($B13,Attributes!$A$1:$G$355,7,FALSE))=0,"",VLOOKUP($B13,Attributes!$A$1:$G$355,7,FALSE)),"")</f>
        <v>A controlled list of values that qualify AO Preferences.</v>
      </c>
      <c r="N13" s="21" t="str">
        <f>IFERROR(IF(LEN(VLOOKUP($B13,Attributes!$A$1:$H$355,8,FALSE))=0,"",VLOOKUP($B13,Attributes!$A$1:$H$355,8,FALSE)),"")</f>
        <v/>
      </c>
      <c r="O13" s="21"/>
      <c r="P13" s="25" t="s">
        <v>2021</v>
      </c>
      <c r="Q13" s="25"/>
      <c r="R13" s="25" t="s">
        <v>2021</v>
      </c>
      <c r="S13" s="25" t="s">
        <v>1419</v>
      </c>
      <c r="T13" s="25" t="s">
        <v>1500</v>
      </c>
    </row>
    <row r="14" spans="1:20" x14ac:dyDescent="0.55000000000000004">
      <c r="A14" s="22" t="s">
        <v>1499</v>
      </c>
      <c r="B14" s="22" t="s">
        <v>1566</v>
      </c>
      <c r="C14" s="21">
        <v>2</v>
      </c>
      <c r="D14" s="21" t="s">
        <v>8</v>
      </c>
      <c r="E14" s="21" t="s">
        <v>8</v>
      </c>
      <c r="F14" s="21" t="s">
        <v>6</v>
      </c>
      <c r="G14" s="21"/>
      <c r="H14" s="21" t="str">
        <f>IFERROR(IF(LEN(VLOOKUP($A14,Entities!$A$1:$C$129,3,FALSE))=0,"",VLOOKUP($A14,Entities!$A$1:$C$129,3,FALSE)),"")</f>
        <v>A controlled list of values that qualify AO Preferences.</v>
      </c>
      <c r="I14" s="21" t="str">
        <f>IFERROR(IF(LEN(VLOOKUP($A14,Entities!$A$1:$D$129,4,FALSE))=0,"",VLOOKUP($A14,Entities!$A$1:$D$129,4,FALSE)),"")</f>
        <v/>
      </c>
      <c r="J14" s="21" t="str">
        <f>IFERROR(IF(LEN(VLOOKUP($A14,Entities!$A$1:$E$129,5,FALSE))=0,"",VLOOKUP($A14,Entities!$A$1:$E$129,5,FALSE)),"")</f>
        <v>Reference Entity</v>
      </c>
      <c r="K14" s="21" t="str">
        <f>IFERROR(IF(LEN(VLOOKUP($B14,Attributes!$A$1:$C$355,3,FALSE))=0,"",VLOOKUP($B14,Attributes!$A$1:$C$355,3,FALSE)),"")</f>
        <v>NVARCHAR(4000)</v>
      </c>
      <c r="L14" s="21" t="str">
        <f>IFERROR(IF(LEN(VLOOKUP($B14,Attributes!$A$1:$F$355,6,FALSE))=0,"",VLOOKUP($B14,Attributes!$A$1:$F$355,6,FALSE)),"")</f>
        <v/>
      </c>
      <c r="M14" s="21" t="str">
        <f>IFERROR(IF(LEN(VLOOKUP($B14,Attributes!$A$1:$G$355,7,FALSE))=0,"",VLOOKUP($B14,Attributes!$A$1:$G$355,7,FALSE)),"")</f>
        <v>Description of AO_PREFERENCE_QUALIFIER_TYPE value.</v>
      </c>
      <c r="N14" s="21" t="str">
        <f>IFERROR(IF(LEN(VLOOKUP($B14,Attributes!$A$1:$H$355,8,FALSE))=0,"",VLOOKUP($B14,Attributes!$A$1:$H$355,8,FALSE)),"")</f>
        <v/>
      </c>
      <c r="O14" s="21"/>
      <c r="P14" s="25" t="s">
        <v>2021</v>
      </c>
      <c r="Q14" s="25"/>
      <c r="R14" s="25" t="s">
        <v>2021</v>
      </c>
      <c r="S14" s="25" t="s">
        <v>1419</v>
      </c>
      <c r="T14" s="25" t="s">
        <v>1566</v>
      </c>
    </row>
    <row r="15" spans="1:20" ht="22.2" x14ac:dyDescent="0.55000000000000004">
      <c r="A15" s="22" t="s">
        <v>1150</v>
      </c>
      <c r="B15" s="22" t="s">
        <v>1156</v>
      </c>
      <c r="C15" s="21">
        <v>1</v>
      </c>
      <c r="D15" s="21" t="s">
        <v>6</v>
      </c>
      <c r="E15" s="21" t="s">
        <v>8</v>
      </c>
      <c r="F15" s="21" t="s">
        <v>6</v>
      </c>
      <c r="G15" s="21"/>
      <c r="H15" s="21" t="str">
        <f>IFERROR(IF(LEN(VLOOKUP($A15,Entities!$A$1:$C$129,3,FALSE))=0,"",VLOOKUP($A15,Entities!$A$1:$C$129,3,FALSE)),"")</f>
        <v>A controlled list of values that identifies the particular AO PREFERENCE.</v>
      </c>
      <c r="I15" s="21" t="str">
        <f>IFERROR(IF(LEN(VLOOKUP($A15,Entities!$A$1:$D$129,4,FALSE))=0,"",VLOOKUP($A15,Entities!$A$1:$D$129,4,FALSE)),"")</f>
        <v/>
      </c>
      <c r="J15" s="21" t="str">
        <f>IFERROR(IF(LEN(VLOOKUP($A15,Entities!$A$1:$E$129,5,FALSE))=0,"",VLOOKUP($A15,Entities!$A$1:$E$129,5,FALSE)),"")</f>
        <v>Reference Entity</v>
      </c>
      <c r="K15" s="21" t="str">
        <f>IFERROR(IF(LEN(VLOOKUP($B15,Attributes!$A$1:$C$355,3,FALSE))=0,"",VLOOKUP($B15,Attributes!$A$1:$C$355,3,FALSE)),"")</f>
        <v>NVARCHAR(100)</v>
      </c>
      <c r="L15" s="21" t="str">
        <f>IFERROR(IF(LEN(VLOOKUP($B15,Attributes!$A$1:$F$355,6,FALSE))=0,"",VLOOKUP($B15,Attributes!$A$1:$F$355,6,FALSE)),"")</f>
        <v>AO Preference Type</v>
      </c>
      <c r="M15" s="21" t="str">
        <f>IFERROR(IF(LEN(VLOOKUP($B15,Attributes!$A$1:$G$355,7,FALSE))=0,"",VLOOKUP($B15,Attributes!$A$1:$G$355,7,FALSE)),"")</f>
        <v>A controlled list of values that identifies the particular AO PREFERENCE.</v>
      </c>
      <c r="N15" s="21" t="str">
        <f>IFERROR(IF(LEN(VLOOKUP($B15,Attributes!$A$1:$H$355,8,FALSE))=0,"",VLOOKUP($B15,Attributes!$A$1:$H$355,8,FALSE)),"")</f>
        <v/>
      </c>
      <c r="O15" s="21"/>
      <c r="P15" s="25" t="s">
        <v>2021</v>
      </c>
      <c r="Q15" s="25"/>
      <c r="R15" s="25" t="s">
        <v>2021</v>
      </c>
      <c r="S15" s="25" t="s">
        <v>1559</v>
      </c>
      <c r="T15" s="25" t="s">
        <v>1156</v>
      </c>
    </row>
    <row r="16" spans="1:20" ht="22.2" x14ac:dyDescent="0.55000000000000004">
      <c r="A16" s="22" t="s">
        <v>1150</v>
      </c>
      <c r="B16" s="22" t="s">
        <v>1567</v>
      </c>
      <c r="C16" s="21">
        <v>2</v>
      </c>
      <c r="D16" s="21" t="s">
        <v>8</v>
      </c>
      <c r="E16" s="21" t="s">
        <v>8</v>
      </c>
      <c r="F16" s="21" t="s">
        <v>6</v>
      </c>
      <c r="G16" s="21"/>
      <c r="H16" s="21" t="str">
        <f>IFERROR(IF(LEN(VLOOKUP($A16,Entities!$A$1:$C$129,3,FALSE))=0,"",VLOOKUP($A16,Entities!$A$1:$C$129,3,FALSE)),"")</f>
        <v>A controlled list of values that identifies the particular AO PREFERENCE.</v>
      </c>
      <c r="I16" s="21" t="str">
        <f>IFERROR(IF(LEN(VLOOKUP($A16,Entities!$A$1:$D$129,4,FALSE))=0,"",VLOOKUP($A16,Entities!$A$1:$D$129,4,FALSE)),"")</f>
        <v/>
      </c>
      <c r="J16" s="21" t="str">
        <f>IFERROR(IF(LEN(VLOOKUP($A16,Entities!$A$1:$E$129,5,FALSE))=0,"",VLOOKUP($A16,Entities!$A$1:$E$129,5,FALSE)),"")</f>
        <v>Reference Entity</v>
      </c>
      <c r="K16" s="21" t="str">
        <f>IFERROR(IF(LEN(VLOOKUP($B16,Attributes!$A$1:$C$355,3,FALSE))=0,"",VLOOKUP($B16,Attributes!$A$1:$C$355,3,FALSE)),"")</f>
        <v>NVARCHAR(4000)</v>
      </c>
      <c r="L16" s="21" t="str">
        <f>IFERROR(IF(LEN(VLOOKUP($B16,Attributes!$A$1:$F$355,6,FALSE))=0,"",VLOOKUP($B16,Attributes!$A$1:$F$355,6,FALSE)),"")</f>
        <v/>
      </c>
      <c r="M16" s="21" t="str">
        <f>IFERROR(IF(LEN(VLOOKUP($B16,Attributes!$A$1:$G$355,7,FALSE))=0,"",VLOOKUP($B16,Attributes!$A$1:$G$355,7,FALSE)),"")</f>
        <v>Description of AO_PREFERENCE_TYPE value.</v>
      </c>
      <c r="N16" s="21" t="str">
        <f>IFERROR(IF(LEN(VLOOKUP($B16,Attributes!$A$1:$H$355,8,FALSE))=0,"",VLOOKUP($B16,Attributes!$A$1:$H$355,8,FALSE)),"")</f>
        <v/>
      </c>
      <c r="O16" s="21"/>
      <c r="P16" s="25" t="s">
        <v>2021</v>
      </c>
      <c r="Q16" s="25"/>
      <c r="R16" s="25" t="s">
        <v>2021</v>
      </c>
      <c r="S16" s="25" t="s">
        <v>1559</v>
      </c>
      <c r="T16" s="25" t="s">
        <v>1567</v>
      </c>
    </row>
    <row r="17" spans="1:20" ht="22.2" x14ac:dyDescent="0.55000000000000004">
      <c r="A17" s="22" t="s">
        <v>70</v>
      </c>
      <c r="B17" s="22" t="s">
        <v>7</v>
      </c>
      <c r="C17" s="21">
        <v>1</v>
      </c>
      <c r="D17" s="21" t="s">
        <v>6</v>
      </c>
      <c r="E17" s="21" t="s">
        <v>6</v>
      </c>
      <c r="F17" s="21" t="s">
        <v>6</v>
      </c>
      <c r="G17" s="21"/>
      <c r="H17" s="21" t="str">
        <f>IFERROR(IF(LEN(VLOOKUP($A17,Entities!$A$1:$C$129,3,FALSE))=0,"",VLOOKUP($A17,Entities!$A$1:$C$129,3,FALSE)),"")</f>
        <v>A part of a QUALIFICATION ELEMENT structure that is a discretely Assessable element.</v>
      </c>
      <c r="I17" s="21" t="str">
        <f>IFERROR(IF(LEN(VLOOKUP($A17,Entities!$A$1:$D$129,4,FALSE))=0,"",VLOOKUP($A17,Entities!$A$1:$D$129,4,FALSE)),"")</f>
        <v/>
      </c>
      <c r="J17" s="21" t="str">
        <f>IFERROR(IF(LEN(VLOOKUP($A17,Entities!$A$1:$E$129,5,FALSE))=0,"",VLOOKUP($A17,Entities!$A$1:$E$129,5,FALSE)),"")</f>
        <v>Qualification Element</v>
      </c>
      <c r="K17" s="21" t="str">
        <f>IFERROR(IF(LEN(VLOOKUP($B17,Attributes!$A$1:$C$355,3,FALSE))=0,"",VLOOKUP($B17,Attributes!$A$1:$C$355,3,FALSE)),"")</f>
        <v>NVARCHAR(32)</v>
      </c>
      <c r="L17" s="21" t="str">
        <f>IFERROR(IF(LEN(VLOOKUP($B17,Attributes!$A$1:$F$355,6,FALSE))=0,"",VLOOKUP($B17,Attributes!$A$1:$F$355,6,FALSE)),"")</f>
        <v/>
      </c>
      <c r="M17" s="21" t="str">
        <f>IFERROR(IF(LEN(VLOOKUP($B17,Attributes!$A$1:$G$355,7,FALSE))=0,"",VLOOKUP($B17,Attributes!$A$1:$G$355,7,FALSE)),"")</f>
        <v>A value that denotes and distinguishes the PARTY.</v>
      </c>
      <c r="N17" s="21" t="str">
        <f>IFERROR(IF(LEN(VLOOKUP($B17,Attributes!$A$1:$H$355,8,FALSE))=0,"",VLOOKUP($B17,Attributes!$A$1:$H$355,8,FALSE)),"")</f>
        <v>In this case is an AWARDING ORGANISATION. 
Where the party is an awarding organisation the JCQCIC Awarding Organisation Id must be used.</v>
      </c>
      <c r="O17" s="21"/>
      <c r="P17" s="25" t="s">
        <v>2022</v>
      </c>
      <c r="Q17" s="25"/>
      <c r="R17" s="25" t="s">
        <v>2022</v>
      </c>
      <c r="S17" s="25" t="s">
        <v>1336</v>
      </c>
      <c r="T17" s="25" t="s">
        <v>7</v>
      </c>
    </row>
    <row r="18" spans="1:20" ht="33.299999999999997" x14ac:dyDescent="0.55000000000000004">
      <c r="A18" s="22" t="s">
        <v>70</v>
      </c>
      <c r="B18" s="22" t="s">
        <v>16</v>
      </c>
      <c r="C18" s="21">
        <v>2</v>
      </c>
      <c r="D18" s="21" t="s">
        <v>6</v>
      </c>
      <c r="E18" s="21" t="s">
        <v>6</v>
      </c>
      <c r="F18" s="21" t="s">
        <v>6</v>
      </c>
      <c r="G18" s="21" t="s">
        <v>1327</v>
      </c>
      <c r="H18" s="21" t="str">
        <f>IFERROR(IF(LEN(VLOOKUP($A18,Entities!$A$1:$C$129,3,FALSE))=0,"",VLOOKUP($A18,Entities!$A$1:$C$129,3,FALSE)),"")</f>
        <v>A part of a QUALIFICATION ELEMENT structure that is a discretely Assessable element.</v>
      </c>
      <c r="I18" s="21" t="str">
        <f>IFERROR(IF(LEN(VLOOKUP($A18,Entities!$A$1:$D$129,4,FALSE))=0,"",VLOOKUP($A18,Entities!$A$1:$D$129,4,FALSE)),"")</f>
        <v/>
      </c>
      <c r="J18" s="21" t="str">
        <f>IFERROR(IF(LEN(VLOOKUP($A18,Entities!$A$1:$E$129,5,FALSE))=0,"",VLOOKUP($A18,Entities!$A$1:$E$129,5,FALSE)),"")</f>
        <v>Qualification Element</v>
      </c>
      <c r="K18" s="21" t="str">
        <f>IFERROR(IF(LEN(VLOOKUP($B18,Attributes!$A$1:$C$355,3,FALSE))=0,"",VLOOKUP($B18,Attributes!$A$1:$C$355,3,FALSE)),"")</f>
        <v>NVARCHAR(32)</v>
      </c>
      <c r="L18" s="21" t="str">
        <f>IFERROR(IF(LEN(VLOOKUP($B18,Attributes!$A$1:$F$355,6,FALSE))=0,"",VLOOKUP($B18,Attributes!$A$1:$F$355,6,FALSE)),"")</f>
        <v>Qualification_Element_Type</v>
      </c>
      <c r="M18" s="21" t="str">
        <f>IFERROR(IF(LEN(VLOOKUP($B18,Attributes!$A$1:$G$355,7,FALSE))=0,"",VLOOKUP($B18,Attributes!$A$1:$G$355,7,FALSE)),"")</f>
        <v>A controlled list of values that denotes the type and behaviour of the specific QUALIFICATION ELEMENT. Values are "Scheme", "Award", "Learning Unit", "Pathway", "Assessable".</v>
      </c>
      <c r="N18" s="21" t="str">
        <f>IFERROR(IF(LEN(VLOOKUP($B18,Attributes!$A$1:$H$355,8,FALSE))=0,"",VLOOKUP($B18,Attributes!$A$1:$H$355,8,FALSE)),"")</f>
        <v/>
      </c>
      <c r="O18" s="21"/>
      <c r="P18" s="25" t="s">
        <v>2022</v>
      </c>
      <c r="Q18" s="25"/>
      <c r="R18" s="25" t="s">
        <v>2022</v>
      </c>
      <c r="S18" s="25" t="s">
        <v>1337</v>
      </c>
      <c r="T18" s="25" t="s">
        <v>16</v>
      </c>
    </row>
    <row r="19" spans="1:20" ht="33.299999999999997" x14ac:dyDescent="0.55000000000000004">
      <c r="A19" s="22" t="s">
        <v>70</v>
      </c>
      <c r="B19" s="22" t="s">
        <v>15</v>
      </c>
      <c r="C19" s="21">
        <v>3</v>
      </c>
      <c r="D19" s="21" t="s">
        <v>6</v>
      </c>
      <c r="E19" s="21" t="s">
        <v>6</v>
      </c>
      <c r="F19" s="21" t="s">
        <v>6</v>
      </c>
      <c r="G19" s="21" t="s">
        <v>1327</v>
      </c>
      <c r="H19" s="21" t="str">
        <f>IFERROR(IF(LEN(VLOOKUP($A19,Entities!$A$1:$C$129,3,FALSE))=0,"",VLOOKUP($A19,Entities!$A$1:$C$129,3,FALSE)),"")</f>
        <v>A part of a QUALIFICATION ELEMENT structure that is a discretely Assessable element.</v>
      </c>
      <c r="I19" s="21" t="str">
        <f>IFERROR(IF(LEN(VLOOKUP($A19,Entities!$A$1:$D$129,4,FALSE))=0,"",VLOOKUP($A19,Entities!$A$1:$D$129,4,FALSE)),"")</f>
        <v/>
      </c>
      <c r="J19" s="21" t="str">
        <f>IFERROR(IF(LEN(VLOOKUP($A19,Entities!$A$1:$E$129,5,FALSE))=0,"",VLOOKUP($A19,Entities!$A$1:$E$129,5,FALSE)),"")</f>
        <v>Qualification Element</v>
      </c>
      <c r="K19" s="21" t="str">
        <f>IFERROR(IF(LEN(VLOOKUP($B19,Attributes!$A$1:$C$355,3,FALSE))=0,"",VLOOKUP($B19,Attributes!$A$1:$C$355,3,FALSE)),"")</f>
        <v>NVARCHAR(50)</v>
      </c>
      <c r="L19" s="21" t="str">
        <f>IFERROR(IF(LEN(VLOOKUP($B19,Attributes!$A$1:$F$355,6,FALSE))=0,"",VLOOKUP($B19,Attributes!$A$1:$F$355,6,FALSE)),"")</f>
        <v/>
      </c>
      <c r="M19" s="21" t="str">
        <f>IFERROR(IF(LEN(VLOOKUP($B19,Attributes!$A$1:$G$355,7,FALSE))=0,"",VLOOKUP($B19,Attributes!$A$1:$G$355,7,FALSE)),"")</f>
        <v>A value that uniquely identifies a specific part of a Qualification and applies to one or more QUALIFICATION ELEMENT(s) within an AWARDING ORGANISATION.</v>
      </c>
      <c r="N19" s="21" t="str">
        <f>IFERROR(IF(LEN(VLOOKUP($B19,Attributes!$A$1:$H$355,8,FALSE))=0,"",VLOOKUP($B19,Attributes!$A$1:$H$355,8,FALSE)),"")</f>
        <v>The same value may be used for a number of QUALIFICATION ELEMENTS provided they are differentiated by Qualification_Element_Type.</v>
      </c>
      <c r="O19" s="21"/>
      <c r="P19" s="25" t="s">
        <v>2022</v>
      </c>
      <c r="Q19" s="25"/>
      <c r="R19" s="25" t="s">
        <v>2022</v>
      </c>
      <c r="S19" s="25" t="s">
        <v>1337</v>
      </c>
      <c r="T19" s="25" t="s">
        <v>15</v>
      </c>
    </row>
    <row r="20" spans="1:20" ht="55.5" x14ac:dyDescent="0.55000000000000004">
      <c r="A20" s="22" t="s">
        <v>70</v>
      </c>
      <c r="B20" s="22" t="s">
        <v>72</v>
      </c>
      <c r="C20" s="21">
        <v>4</v>
      </c>
      <c r="D20" s="21" t="s">
        <v>8</v>
      </c>
      <c r="E20" s="21" t="s">
        <v>8</v>
      </c>
      <c r="F20" s="21" t="s">
        <v>6</v>
      </c>
      <c r="G20" s="21" t="s">
        <v>1327</v>
      </c>
      <c r="H20" s="21" t="str">
        <f>IFERROR(IF(LEN(VLOOKUP($A20,Entities!$A$1:$C$129,3,FALSE))=0,"",VLOOKUP($A20,Entities!$A$1:$C$129,3,FALSE)),"")</f>
        <v>A part of a QUALIFICATION ELEMENT structure that is a discretely Assessable element.</v>
      </c>
      <c r="I20" s="21" t="str">
        <f>IFERROR(IF(LEN(VLOOKUP($A20,Entities!$A$1:$D$129,4,FALSE))=0,"",VLOOKUP($A20,Entities!$A$1:$D$129,4,FALSE)),"")</f>
        <v/>
      </c>
      <c r="J20" s="21" t="str">
        <f>IFERROR(IF(LEN(VLOOKUP($A20,Entities!$A$1:$E$129,5,FALSE))=0,"",VLOOKUP($A20,Entities!$A$1:$E$129,5,FALSE)),"")</f>
        <v>Qualification Element</v>
      </c>
      <c r="K20" s="21" t="str">
        <f>IFERROR(IF(LEN(VLOOKUP($B20,Attributes!$A$1:$C$355,3,FALSE))=0,"",VLOOKUP($B20,Attributes!$A$1:$C$355,3,FALSE)),"")</f>
        <v>BOOLEAN</v>
      </c>
      <c r="L20" s="21" t="str">
        <f>IFERROR(IF(LEN(VLOOKUP($B20,Attributes!$A$1:$F$355,6,FALSE))=0,"",VLOOKUP($B20,Attributes!$A$1:$F$355,6,FALSE)),"")</f>
        <v/>
      </c>
      <c r="M20" s="21" t="str">
        <f>IFERROR(IF(LEN(VLOOKUP($B20,Attributes!$A$1:$G$355,7,FALSE))=0,"",VLOOKUP($B20,Attributes!$A$1:$G$355,7,FALSE)),"")</f>
        <v>Indicates that extra time for this ASSESSABLE may be given by the CENTRE, up to the maximum time stated by the AWARDING ORGANISATION. The CENTRE must supply the AWARDING ORGANISATION with this extra time (stated in minutes) when placing an order for the LEARNER.</v>
      </c>
      <c r="N20" s="21" t="str">
        <f>IFERROR(IF(LEN(VLOOKUP($B20,Attributes!$A$1:$H$355,8,FALSE))=0,"",VLOOKUP($B20,Attributes!$A$1:$H$355,8,FALSE)),"")</f>
        <v>Where this flag is set the Extra_Time_Required_Mins can be set on the QE_Learner_Booking if the learner requires extra time. 
If Extra_Time_Required_Flag is True the Maximum_Extra_Time_Minutes would normally be set, but it is valid for it to be null if extra time will be allowed but the maximum has not yet been defined. If Extra_Time_Required_Flag is not True, the Maximum_Extra_Time_Minutes should not be set.</v>
      </c>
      <c r="O20" s="21"/>
      <c r="P20" s="25" t="s">
        <v>2022</v>
      </c>
      <c r="Q20" s="25"/>
      <c r="R20" s="25" t="s">
        <v>2022</v>
      </c>
      <c r="S20" s="25" t="s">
        <v>1403</v>
      </c>
      <c r="T20" s="25" t="s">
        <v>72</v>
      </c>
    </row>
    <row r="21" spans="1:20" ht="33.299999999999997" x14ac:dyDescent="0.55000000000000004">
      <c r="A21" s="22" t="s">
        <v>70</v>
      </c>
      <c r="B21" s="22" t="s">
        <v>73</v>
      </c>
      <c r="C21" s="21">
        <v>5</v>
      </c>
      <c r="D21" s="21" t="s">
        <v>8</v>
      </c>
      <c r="E21" s="21" t="s">
        <v>6</v>
      </c>
      <c r="F21" s="21" t="s">
        <v>8</v>
      </c>
      <c r="G21" s="21" t="s">
        <v>1327</v>
      </c>
      <c r="H21" s="21" t="str">
        <f>IFERROR(IF(LEN(VLOOKUP($A21,Entities!$A$1:$C$129,3,FALSE))=0,"",VLOOKUP($A21,Entities!$A$1:$C$129,3,FALSE)),"")</f>
        <v>A part of a QUALIFICATION ELEMENT structure that is a discretely Assessable element.</v>
      </c>
      <c r="I21" s="21" t="str">
        <f>IFERROR(IF(LEN(VLOOKUP($A21,Entities!$A$1:$D$129,4,FALSE))=0,"",VLOOKUP($A21,Entities!$A$1:$D$129,4,FALSE)),"")</f>
        <v/>
      </c>
      <c r="J21" s="21" t="str">
        <f>IFERROR(IF(LEN(VLOOKUP($A21,Entities!$A$1:$E$129,5,FALSE))=0,"",VLOOKUP($A21,Entities!$A$1:$E$129,5,FALSE)),"")</f>
        <v>Qualification Element</v>
      </c>
      <c r="K21" s="21" t="str">
        <f>IFERROR(IF(LEN(VLOOKUP($B21,Attributes!$A$1:$C$355,3,FALSE))=0,"",VLOOKUP($B21,Attributes!$A$1:$C$355,3,FALSE)),"")</f>
        <v>NVARCHAR(40)</v>
      </c>
      <c r="L21" s="21" t="str">
        <f>IFERROR(IF(LEN(VLOOKUP($B21,Attributes!$A$1:$F$355,6,FALSE))=0,"",VLOOKUP($B21,Attributes!$A$1:$F$355,6,FALSE)),"")</f>
        <v>Assessment_Method_Type</v>
      </c>
      <c r="M21" s="21" t="str">
        <f>IFERROR(IF(LEN(VLOOKUP($B21,Attributes!$A$1:$G$355,7,FALSE))=0,"",VLOOKUP($B21,Attributes!$A$1:$G$355,7,FALSE)),"")</f>
        <v>A controlled list of values that identifies the method of Assessment. For example, "Short Answer", "Multiple Choice", "Practical", "Portfolio", "Project", "Coursework", "Controlled Assessment".</v>
      </c>
      <c r="N21" s="21" t="str">
        <f>IFERROR(IF(LEN(VLOOKUP($B21,Attributes!$A$1:$H$355,8,FALSE))=0,"",VLOOKUP($B21,Attributes!$A$1:$H$355,8,FALSE)),"")</f>
        <v/>
      </c>
      <c r="O21" s="21"/>
      <c r="P21" s="25" t="s">
        <v>2022</v>
      </c>
      <c r="Q21" s="25"/>
      <c r="R21" s="25" t="s">
        <v>2022</v>
      </c>
      <c r="S21" s="25" t="s">
        <v>1403</v>
      </c>
      <c r="T21" s="25" t="s">
        <v>73</v>
      </c>
    </row>
    <row r="22" spans="1:20" ht="33.299999999999997" x14ac:dyDescent="0.55000000000000004">
      <c r="A22" s="22" t="s">
        <v>70</v>
      </c>
      <c r="B22" s="22" t="s">
        <v>74</v>
      </c>
      <c r="C22" s="21">
        <v>6</v>
      </c>
      <c r="D22" s="21" t="s">
        <v>8</v>
      </c>
      <c r="E22" s="21" t="s">
        <v>8</v>
      </c>
      <c r="F22" s="21" t="s">
        <v>6</v>
      </c>
      <c r="G22" s="21" t="s">
        <v>1327</v>
      </c>
      <c r="H22" s="21" t="str">
        <f>IFERROR(IF(LEN(VLOOKUP($A22,Entities!$A$1:$C$129,3,FALSE))=0,"",VLOOKUP($A22,Entities!$A$1:$C$129,3,FALSE)),"")</f>
        <v>A part of a QUALIFICATION ELEMENT structure that is a discretely Assessable element.</v>
      </c>
      <c r="I22" s="21" t="str">
        <f>IFERROR(IF(LEN(VLOOKUP($A22,Entities!$A$1:$D$129,4,FALSE))=0,"",VLOOKUP($A22,Entities!$A$1:$D$129,4,FALSE)),"")</f>
        <v/>
      </c>
      <c r="J22" s="21" t="str">
        <f>IFERROR(IF(LEN(VLOOKUP($A22,Entities!$A$1:$E$129,5,FALSE))=0,"",VLOOKUP($A22,Entities!$A$1:$E$129,5,FALSE)),"")</f>
        <v>Qualification Element</v>
      </c>
      <c r="K22" s="21" t="str">
        <f>IFERROR(IF(LEN(VLOOKUP($B22,Attributes!$A$1:$C$355,3,FALSE))=0,"",VLOOKUP($B22,Attributes!$A$1:$C$355,3,FALSE)),"")</f>
        <v>BOOLEAN</v>
      </c>
      <c r="L22" s="21" t="str">
        <f>IFERROR(IF(LEN(VLOOKUP($B22,Attributes!$A$1:$F$355,6,FALSE))=0,"",VLOOKUP($B22,Attributes!$A$1:$F$355,6,FALSE)),"")</f>
        <v/>
      </c>
      <c r="M22" s="21" t="str">
        <f>IFERROR(IF(LEN(VLOOKUP($B22,Attributes!$A$1:$G$355,7,FALSE))=0,"",VLOOKUP($B22,Attributes!$A$1:$G$355,7,FALSE)),"")</f>
        <v>Indicates whether or not the CENTRE is required to send the actual start Date Time for an ASSESSMENT EVENT to the AWARDING ORGANISATION.</v>
      </c>
      <c r="N22" s="21" t="str">
        <f>IFERROR(IF(LEN(VLOOKUP($B22,Attributes!$A$1:$H$355,8,FALSE))=0,"",VLOOKUP($B22,Attributes!$A$1:$H$355,8,FALSE)),"")</f>
        <v>Learner_Assmnt_Start_Date_Time should be set with the actual start date/time for a TRB.</v>
      </c>
      <c r="O22" s="21"/>
      <c r="P22" s="25" t="s">
        <v>2022</v>
      </c>
      <c r="Q22" s="25"/>
      <c r="R22" s="25" t="s">
        <v>2022</v>
      </c>
      <c r="S22" s="25" t="s">
        <v>1403</v>
      </c>
      <c r="T22" s="25" t="s">
        <v>74</v>
      </c>
    </row>
    <row r="23" spans="1:20" ht="33.299999999999997" x14ac:dyDescent="0.55000000000000004">
      <c r="A23" s="22" t="s">
        <v>70</v>
      </c>
      <c r="B23" s="22" t="s">
        <v>75</v>
      </c>
      <c r="C23" s="21">
        <v>7</v>
      </c>
      <c r="D23" s="21" t="s">
        <v>8</v>
      </c>
      <c r="E23" s="21" t="s">
        <v>8</v>
      </c>
      <c r="F23" s="21" t="s">
        <v>6</v>
      </c>
      <c r="G23" s="21" t="s">
        <v>1327</v>
      </c>
      <c r="H23" s="21" t="str">
        <f>IFERROR(IF(LEN(VLOOKUP($A23,Entities!$A$1:$C$129,3,FALSE))=0,"",VLOOKUP($A23,Entities!$A$1:$C$129,3,FALSE)),"")</f>
        <v>A part of a QUALIFICATION ELEMENT structure that is a discretely Assessable element.</v>
      </c>
      <c r="I23" s="21" t="str">
        <f>IFERROR(IF(LEN(VLOOKUP($A23,Entities!$A$1:$D$129,4,FALSE))=0,"",VLOOKUP($A23,Entities!$A$1:$D$129,4,FALSE)),"")</f>
        <v/>
      </c>
      <c r="J23" s="21" t="str">
        <f>IFERROR(IF(LEN(VLOOKUP($A23,Entities!$A$1:$E$129,5,FALSE))=0,"",VLOOKUP($A23,Entities!$A$1:$E$129,5,FALSE)),"")</f>
        <v>Qualification Element</v>
      </c>
      <c r="K23" s="21" t="str">
        <f>IFERROR(IF(LEN(VLOOKUP($B23,Attributes!$A$1:$C$355,3,FALSE))=0,"",VLOOKUP($B23,Attributes!$A$1:$C$355,3,FALSE)),"")</f>
        <v>BOOLEAN</v>
      </c>
      <c r="L23" s="21" t="str">
        <f>IFERROR(IF(LEN(VLOOKUP($B23,Attributes!$A$1:$F$355,6,FALSE))=0,"",VLOOKUP($B23,Attributes!$A$1:$F$355,6,FALSE)),"")</f>
        <v/>
      </c>
      <c r="M23" s="21" t="str">
        <f>IFERROR(IF(LEN(VLOOKUP($B23,Attributes!$A$1:$G$355,7,FALSE))=0,"",VLOOKUP($B23,Attributes!$A$1:$G$355,7,FALSE)),"")</f>
        <v>Indicates that ATTENDANCE details are required by the AWARDING ORGANISATION for this QUALIFICATION ELEMENT.</v>
      </c>
      <c r="N23" s="21" t="str">
        <f>IFERROR(IF(LEN(VLOOKUP($B23,Attributes!$A$1:$H$355,8,FALSE))=0,"",VLOOKUP($B23,Attributes!$A$1:$H$355,8,FALSE)),"")</f>
        <v>This flag will be set against any Assessable for which attendance data is required. There is no Key Event for submission of attendance data because a universal rule applies. See Section 08 Attendance - Rule A16. This states that attendance data must be submitted within 2 working days of the assessment.</v>
      </c>
      <c r="O23" s="21"/>
      <c r="P23" s="25" t="s">
        <v>2022</v>
      </c>
      <c r="Q23" s="25"/>
      <c r="R23" s="25" t="s">
        <v>2022</v>
      </c>
      <c r="S23" s="25" t="s">
        <v>1403</v>
      </c>
      <c r="T23" s="25" t="s">
        <v>75</v>
      </c>
    </row>
    <row r="24" spans="1:20" ht="33.299999999999997" x14ac:dyDescent="0.55000000000000004">
      <c r="A24" s="22" t="s">
        <v>70</v>
      </c>
      <c r="B24" s="22" t="s">
        <v>1498</v>
      </c>
      <c r="C24" s="21">
        <v>8</v>
      </c>
      <c r="D24" s="21" t="s">
        <v>8</v>
      </c>
      <c r="E24" s="21" t="s">
        <v>6</v>
      </c>
      <c r="F24" s="21" t="s">
        <v>8</v>
      </c>
      <c r="G24" s="21" t="s">
        <v>1327</v>
      </c>
      <c r="H24" s="21" t="str">
        <f>IFERROR(IF(LEN(VLOOKUP($A24,Entities!$A$1:$C$129,3,FALSE))=0,"",VLOOKUP($A24,Entities!$A$1:$C$129,3,FALSE)),"")</f>
        <v>A part of a QUALIFICATION ELEMENT structure that is a discretely Assessable element.</v>
      </c>
      <c r="I24" s="21" t="str">
        <f>IFERROR(IF(LEN(VLOOKUP($A24,Entities!$A$1:$D$129,4,FALSE))=0,"",VLOOKUP($A24,Entities!$A$1:$D$129,4,FALSE)),"")</f>
        <v/>
      </c>
      <c r="J24" s="21" t="str">
        <f>IFERROR(IF(LEN(VLOOKUP($A24,Entities!$A$1:$E$129,5,FALSE))=0,"",VLOOKUP($A24,Entities!$A$1:$E$129,5,FALSE)),"")</f>
        <v>Qualification Element</v>
      </c>
      <c r="K24" s="21" t="str">
        <f>IFERROR(IF(LEN(VLOOKUP($B24,Attributes!$A$1:$C$355,3,FALSE))=0,"",VLOOKUP($B24,Attributes!$A$1:$C$355,3,FALSE)),"")</f>
        <v>NVARCHAR(25)</v>
      </c>
      <c r="L24" s="21" t="str">
        <f>IFERROR(IF(LEN(VLOOKUP($B24,Attributes!$A$1:$F$355,6,FALSE))=0,"",VLOOKUP($B24,Attributes!$A$1:$F$355,6,FALSE)),"")</f>
        <v>QE Geog Zone</v>
      </c>
      <c r="M24" s="21" t="str">
        <f>IFERROR(IF(LEN(VLOOKUP($B24,Attributes!$A$1:$G$355,7,FALSE))=0,"",VLOOKUP($B24,Attributes!$A$1:$G$355,7,FALSE)),"")</f>
        <v>A controlled list of values that identify geographical administrative zones for QUALIFICATION ELEMENTS.</v>
      </c>
      <c r="N24" s="21" t="str">
        <f>IFERROR(IF(LEN(VLOOKUP($B24,Attributes!$A$1:$H$355,8,FALSE))=0,"",VLOOKUP($B24,Attributes!$A$1:$H$355,8,FALSE)),"")</f>
        <v>Assessables can be allocated to different geographical administrative zones.
CIE will use this to distinguish their administrative zones.</v>
      </c>
      <c r="O24" s="21"/>
      <c r="P24" s="25" t="s">
        <v>2022</v>
      </c>
      <c r="Q24" s="25"/>
      <c r="R24" s="25" t="s">
        <v>2022</v>
      </c>
      <c r="S24" s="25" t="s">
        <v>1403</v>
      </c>
      <c r="T24" s="25" t="s">
        <v>1498</v>
      </c>
    </row>
    <row r="25" spans="1:20" ht="44.4" x14ac:dyDescent="0.55000000000000004">
      <c r="A25" s="22" t="s">
        <v>70</v>
      </c>
      <c r="B25" s="22" t="s">
        <v>1973</v>
      </c>
      <c r="C25" s="21">
        <v>9</v>
      </c>
      <c r="D25" s="21" t="s">
        <v>8</v>
      </c>
      <c r="E25" s="21" t="s">
        <v>8</v>
      </c>
      <c r="F25" s="21" t="s">
        <v>6</v>
      </c>
      <c r="G25" s="21"/>
      <c r="H25" s="21" t="str">
        <f>IFERROR(IF(LEN(VLOOKUP($A25,Entities!$A$1:$C$129,3,FALSE))=0,"",VLOOKUP($A25,Entities!$A$1:$C$129,3,FALSE)),"")</f>
        <v>A part of a QUALIFICATION ELEMENT structure that is a discretely Assessable element.</v>
      </c>
      <c r="I25" s="21" t="str">
        <f>IFERROR(IF(LEN(VLOOKUP($A25,Entities!$A$1:$D$129,4,FALSE))=0,"",VLOOKUP($A25,Entities!$A$1:$D$129,4,FALSE)),"")</f>
        <v/>
      </c>
      <c r="J25" s="21" t="str">
        <f>IFERROR(IF(LEN(VLOOKUP($A25,Entities!$A$1:$E$129,5,FALSE))=0,"",VLOOKUP($A25,Entities!$A$1:$E$129,5,FALSE)),"")</f>
        <v>Qualification Element</v>
      </c>
      <c r="K25" s="21" t="str">
        <f>IFERROR(IF(LEN(VLOOKUP($B25,Attributes!$A$1:$C$355,3,FALSE))=0,"",VLOOKUP($B25,Attributes!$A$1:$C$355,3,FALSE)),"")</f>
        <v>BOOLEAN</v>
      </c>
      <c r="L25" s="21" t="str">
        <f>IFERROR(IF(LEN(VLOOKUP($B25,Attributes!$A$1:$F$355,6,FALSE))=0,"",VLOOKUP($B25,Attributes!$A$1:$F$355,6,FALSE)),"")</f>
        <v/>
      </c>
      <c r="M25" s="21" t="str">
        <f>IFERROR(IF(LEN(VLOOKUP($B25,Attributes!$A$1:$G$355,7,FALSE))=0,"",VLOOKUP($B25,Attributes!$A$1:$G$355,7,FALSE)),"")</f>
        <v>This ASSESSABLE is used only for carry forwards. If this flag is set, the Carry_Forward_Permissible_Flag does not apply. Entries are allowed even if there is no explicit QE_Preference for 'Entry Named Order'.</v>
      </c>
      <c r="N25" s="21" t="str">
        <f>IFERROR(IF(LEN(VLOOKUP($B25,Attributes!$A$1:$H$355,8,FALSE))=0,"",VLOOKUP($B25,Attributes!$A$1:$H$355,8,FALSE)),"")</f>
        <v/>
      </c>
      <c r="O25" s="21"/>
      <c r="P25" s="25" t="s">
        <v>2022</v>
      </c>
      <c r="Q25" s="25"/>
      <c r="R25" s="25" t="s">
        <v>2022</v>
      </c>
      <c r="S25" s="25" t="s">
        <v>1403</v>
      </c>
      <c r="T25" s="25" t="s">
        <v>1973</v>
      </c>
    </row>
    <row r="26" spans="1:20" ht="44.4" x14ac:dyDescent="0.55000000000000004">
      <c r="A26" s="22" t="s">
        <v>70</v>
      </c>
      <c r="B26" s="22" t="s">
        <v>76</v>
      </c>
      <c r="C26" s="21">
        <v>10</v>
      </c>
      <c r="D26" s="21" t="s">
        <v>8</v>
      </c>
      <c r="E26" s="21" t="s">
        <v>8</v>
      </c>
      <c r="F26" s="21" t="s">
        <v>6</v>
      </c>
      <c r="G26" s="21" t="s">
        <v>1327</v>
      </c>
      <c r="H26" s="21" t="str">
        <f>IFERROR(IF(LEN(VLOOKUP($A26,Entities!$A$1:$C$129,3,FALSE))=0,"",VLOOKUP($A26,Entities!$A$1:$C$129,3,FALSE)),"")</f>
        <v>A part of a QUALIFICATION ELEMENT structure that is a discretely Assessable element.</v>
      </c>
      <c r="I26" s="21" t="str">
        <f>IFERROR(IF(LEN(VLOOKUP($A26,Entities!$A$1:$D$129,4,FALSE))=0,"",VLOOKUP($A26,Entities!$A$1:$D$129,4,FALSE)),"")</f>
        <v/>
      </c>
      <c r="J26" s="21" t="str">
        <f>IFERROR(IF(LEN(VLOOKUP($A26,Entities!$A$1:$E$129,5,FALSE))=0,"",VLOOKUP($A26,Entities!$A$1:$E$129,5,FALSE)),"")</f>
        <v>Qualification Element</v>
      </c>
      <c r="K26" s="21" t="str">
        <f>IFERROR(IF(LEN(VLOOKUP($B26,Attributes!$A$1:$C$355,3,FALSE))=0,"",VLOOKUP($B26,Attributes!$A$1:$C$355,3,FALSE)),"")</f>
        <v>BOOLEAN</v>
      </c>
      <c r="L26" s="21" t="str">
        <f>IFERROR(IF(LEN(VLOOKUP($B26,Attributes!$A$1:$F$355,6,FALSE))=0,"",VLOOKUP($B26,Attributes!$A$1:$F$355,6,FALSE)),"")</f>
        <v/>
      </c>
      <c r="M26" s="21" t="str">
        <f>IFERROR(IF(LEN(VLOOKUP($B26,Attributes!$A$1:$G$355,7,FALSE))=0,"",VLOOKUP($B26,Attributes!$A$1:$G$355,7,FALSE)),"")</f>
        <v>This assessable can be used for carry forwards as well as normal entries. This flag is not relevant if the Carry_Forward_Flag is set. Entries are allowed even if there is no explicit QE_Preference for 'Entry Named Order'.</v>
      </c>
      <c r="N26" s="21" t="str">
        <f>IFERROR(IF(LEN(VLOOKUP($B26,Attributes!$A$1:$H$355,8,FALSE))=0,"",VLOOKUP($B26,Attributes!$A$1:$H$355,8,FALSE)),"")</f>
        <v/>
      </c>
      <c r="O26" s="21"/>
      <c r="P26" s="25" t="s">
        <v>2022</v>
      </c>
      <c r="Q26" s="25"/>
      <c r="R26" s="25" t="s">
        <v>2022</v>
      </c>
      <c r="S26" s="25" t="s">
        <v>1403</v>
      </c>
      <c r="T26" s="25" t="s">
        <v>76</v>
      </c>
    </row>
    <row r="27" spans="1:20" ht="55.5" x14ac:dyDescent="0.55000000000000004">
      <c r="A27" s="22" t="s">
        <v>70</v>
      </c>
      <c r="B27" s="22" t="s">
        <v>77</v>
      </c>
      <c r="C27" s="21">
        <v>11</v>
      </c>
      <c r="D27" s="21" t="s">
        <v>8</v>
      </c>
      <c r="E27" s="21" t="s">
        <v>8</v>
      </c>
      <c r="F27" s="21" t="s">
        <v>8</v>
      </c>
      <c r="G27" s="21" t="s">
        <v>1327</v>
      </c>
      <c r="H27" s="21" t="str">
        <f>IFERROR(IF(LEN(VLOOKUP($A27,Entities!$A$1:$C$129,3,FALSE))=0,"",VLOOKUP($A27,Entities!$A$1:$C$129,3,FALSE)),"")</f>
        <v>A part of a QUALIFICATION ELEMENT structure that is a discretely Assessable element.</v>
      </c>
      <c r="I27" s="21" t="str">
        <f>IFERROR(IF(LEN(VLOOKUP($A27,Entities!$A$1:$D$129,4,FALSE))=0,"",VLOOKUP($A27,Entities!$A$1:$D$129,4,FALSE)),"")</f>
        <v/>
      </c>
      <c r="J27" s="21" t="str">
        <f>IFERROR(IF(LEN(VLOOKUP($A27,Entities!$A$1:$E$129,5,FALSE))=0,"",VLOOKUP($A27,Entities!$A$1:$E$129,5,FALSE)),"")</f>
        <v>Qualification Element</v>
      </c>
      <c r="K27" s="21" t="str">
        <f>IFERROR(IF(LEN(VLOOKUP($B27,Attributes!$A$1:$C$355,3,FALSE))=0,"",VLOOKUP($B27,Attributes!$A$1:$C$355,3,FALSE)),"")</f>
        <v>INTEGER</v>
      </c>
      <c r="L27" s="21" t="str">
        <f>IFERROR(IF(LEN(VLOOKUP($B27,Attributes!$A$1:$F$355,6,FALSE))=0,"",VLOOKUP($B27,Attributes!$A$1:$F$355,6,FALSE)),"")</f>
        <v/>
      </c>
      <c r="M27" s="21" t="str">
        <f>IFERROR(IF(LEN(VLOOKUP($B27,Attributes!$A$1:$G$355,7,FALSE))=0,"",VLOOKUP($B27,Attributes!$A$1:$G$355,7,FALSE)),"")</f>
        <v>The maximum amount of extra time, in minutes, allowed for this QUALIFICATION ELEMENT as determined by the AWARDING ORGANISATION.</v>
      </c>
      <c r="N27" s="21" t="str">
        <f>IFERROR(IF(LEN(VLOOKUP($B27,Attributes!$A$1:$H$355,8,FALSE))=0,"",VLOOKUP($B27,Attributes!$A$1:$H$355,8,FALSE)),"")</f>
        <v>Defines the maximum Extra_Time_Required_Mins that can be set on the QE_Learner_Booking. If Extra_Time_Required_Flag is not True, the Maximum_Extra_Time_Minutes should not be set; if it is set, it should be ignored. Zero is not allowed – if extra time is not allowed, the Extra_Time_Required_Flag will be false and Maximum_Extra_Time_Minutes will be null. It is possible that extra time will be allowed but the maximum has not yet been defined, in which case the Extra_Time_Required_Flag might be True but the Maximum_Extra_Time_Minutes null.</v>
      </c>
      <c r="O27" s="21"/>
      <c r="P27" s="25" t="s">
        <v>2022</v>
      </c>
      <c r="Q27" s="25"/>
      <c r="R27" s="25" t="s">
        <v>2022</v>
      </c>
      <c r="S27" s="25" t="s">
        <v>1403</v>
      </c>
      <c r="T27" s="25" t="s">
        <v>77</v>
      </c>
    </row>
    <row r="28" spans="1:20" ht="77.7" x14ac:dyDescent="0.55000000000000004">
      <c r="A28" s="22" t="s">
        <v>70</v>
      </c>
      <c r="B28" s="22" t="s">
        <v>78</v>
      </c>
      <c r="C28" s="21">
        <v>12</v>
      </c>
      <c r="D28" s="21" t="s">
        <v>8</v>
      </c>
      <c r="E28" s="21" t="s">
        <v>8</v>
      </c>
      <c r="F28" s="21" t="s">
        <v>6</v>
      </c>
      <c r="G28" s="21" t="s">
        <v>1327</v>
      </c>
      <c r="H28" s="21" t="str">
        <f>IFERROR(IF(LEN(VLOOKUP($A28,Entities!$A$1:$C$129,3,FALSE))=0,"",VLOOKUP($A28,Entities!$A$1:$C$129,3,FALSE)),"")</f>
        <v>A part of a QUALIFICATION ELEMENT structure that is a discretely Assessable element.</v>
      </c>
      <c r="I28" s="21" t="str">
        <f>IFERROR(IF(LEN(VLOOKUP($A28,Entities!$A$1:$D$129,4,FALSE))=0,"",VLOOKUP($A28,Entities!$A$1:$D$129,4,FALSE)),"")</f>
        <v/>
      </c>
      <c r="J28" s="21" t="str">
        <f>IFERROR(IF(LEN(VLOOKUP($A28,Entities!$A$1:$E$129,5,FALSE))=0,"",VLOOKUP($A28,Entities!$A$1:$E$129,5,FALSE)),"")</f>
        <v>Qualification Element</v>
      </c>
      <c r="K28" s="21" t="str">
        <f>IFERROR(IF(LEN(VLOOKUP($B28,Attributes!$A$1:$C$355,3,FALSE))=0,"",VLOOKUP($B28,Attributes!$A$1:$C$355,3,FALSE)),"")</f>
        <v>BOOLEAN</v>
      </c>
      <c r="L28" s="21" t="str">
        <f>IFERROR(IF(LEN(VLOOKUP($B28,Attributes!$A$1:$F$355,6,FALSE))=0,"",VLOOKUP($B28,Attributes!$A$1:$F$355,6,FALSE)),"")</f>
        <v/>
      </c>
      <c r="M28" s="21" t="str">
        <f>IFERROR(IF(LEN(VLOOKUP($B28,Attributes!$A$1:$G$355,7,FALSE))=0,"",VLOOKUP($B28,Attributes!$A$1:$G$355,7,FALSE)),"")</f>
        <v>Denotes if this QUALIFICATION ELEMENT is available on-demand.</v>
      </c>
      <c r="N28" s="21" t="str">
        <f>IFERROR(IF(LEN(VLOOKUP($B28,Attributes!$A$1:$H$355,8,FALSE))=0,"",VLOOKUP($B28,Attributes!$A$1:$H$355,8,FALSE)),"")</f>
        <v xml:space="preserve">This flag will never be set where the Series_Based_Flag is set at Scheme level. Note however that the QE_Availability_Label is currently being used in lieu of an ‘availability label’ and may be populated to indicate periods of availability for on-demand assessments. For version 2, the availability of a QE_Availability_Label does not necessarily mean that the QEA is series-based rather than on-demand. True series-based products will be indicated by the existence of both the Series_Based_Flag and the QE_Availability_Label. 
</v>
      </c>
      <c r="O28" s="21"/>
      <c r="P28" s="25" t="s">
        <v>2022</v>
      </c>
      <c r="Q28" s="25"/>
      <c r="R28" s="25" t="s">
        <v>2022</v>
      </c>
      <c r="S28" s="25" t="s">
        <v>1403</v>
      </c>
      <c r="T28" s="25" t="s">
        <v>78</v>
      </c>
    </row>
    <row r="29" spans="1:20" ht="44.4" x14ac:dyDescent="0.55000000000000004">
      <c r="A29" s="22" t="s">
        <v>70</v>
      </c>
      <c r="B29" s="22" t="s">
        <v>79</v>
      </c>
      <c r="C29" s="21">
        <v>14</v>
      </c>
      <c r="D29" s="21" t="s">
        <v>8</v>
      </c>
      <c r="E29" s="21" t="s">
        <v>8</v>
      </c>
      <c r="F29" s="21" t="s">
        <v>6</v>
      </c>
      <c r="G29" s="21" t="s">
        <v>1327</v>
      </c>
      <c r="H29" s="21" t="str">
        <f>IFERROR(IF(LEN(VLOOKUP($A29,Entities!$A$1:$C$129,3,FALSE))=0,"",VLOOKUP($A29,Entities!$A$1:$C$129,3,FALSE)),"")</f>
        <v>A part of a QUALIFICATION ELEMENT structure that is a discretely Assessable element.</v>
      </c>
      <c r="I29" s="21" t="str">
        <f>IFERROR(IF(LEN(VLOOKUP($A29,Entities!$A$1:$D$129,4,FALSE))=0,"",VLOOKUP($A29,Entities!$A$1:$D$129,4,FALSE)),"")</f>
        <v/>
      </c>
      <c r="J29" s="21" t="str">
        <f>IFERROR(IF(LEN(VLOOKUP($A29,Entities!$A$1:$E$129,5,FALSE))=0,"",VLOOKUP($A29,Entities!$A$1:$E$129,5,FALSE)),"")</f>
        <v>Qualification Element</v>
      </c>
      <c r="K29" s="21" t="str">
        <f>IFERROR(IF(LEN(VLOOKUP($B29,Attributes!$A$1:$C$355,3,FALSE))=0,"",VLOOKUP($B29,Attributes!$A$1:$C$355,3,FALSE)),"")</f>
        <v>BOOLEAN</v>
      </c>
      <c r="L29" s="21" t="str">
        <f>IFERROR(IF(LEN(VLOOKUP($B29,Attributes!$A$1:$F$355,6,FALSE))=0,"",VLOOKUP($B29,Attributes!$A$1:$F$355,6,FALSE)),"")</f>
        <v/>
      </c>
      <c r="M29" s="21" t="str">
        <f>IFERROR(IF(LEN(VLOOKUP($B29,Attributes!$A$1:$G$355,7,FALSE))=0,"",VLOOKUP($B29,Attributes!$A$1:$G$355,7,FALSE)),"")</f>
        <v>Indicates that a photograph of the LEARNER on the day of attendance at the ASSESSMENT EVENT, inclusive of proof of date taken, must be sent to the respective AWARDING ORGANISATION as part of attendance data.</v>
      </c>
      <c r="N29" s="21" t="str">
        <f>IFERROR(IF(LEN(VLOOKUP($B29,Attributes!$A$1:$H$355,8,FALSE))=0,"",VLOOKUP($B29,Attributes!$A$1:$H$355,8,FALSE)),"")</f>
        <v>The centre must verify that the photograph is of the person that sat the assessment, and that person is the stated learner.</v>
      </c>
      <c r="O29" s="21"/>
      <c r="P29" s="25" t="s">
        <v>2022</v>
      </c>
      <c r="Q29" s="25"/>
      <c r="R29" s="25" t="s">
        <v>2022</v>
      </c>
      <c r="S29" s="25" t="s">
        <v>1403</v>
      </c>
      <c r="T29" s="25" t="s">
        <v>79</v>
      </c>
    </row>
    <row r="30" spans="1:20" ht="33.299999999999997" x14ac:dyDescent="0.55000000000000004">
      <c r="A30" s="22" t="s">
        <v>70</v>
      </c>
      <c r="B30" s="22" t="s">
        <v>80</v>
      </c>
      <c r="C30" s="21">
        <v>15</v>
      </c>
      <c r="D30" s="21" t="s">
        <v>8</v>
      </c>
      <c r="E30" s="21" t="s">
        <v>6</v>
      </c>
      <c r="F30" s="21" t="s">
        <v>8</v>
      </c>
      <c r="G30" s="21" t="s">
        <v>1327</v>
      </c>
      <c r="H30" s="21" t="str">
        <f>IFERROR(IF(LEN(VLOOKUP($A30,Entities!$A$1:$C$129,3,FALSE))=0,"",VLOOKUP($A30,Entities!$A$1:$C$129,3,FALSE)),"")</f>
        <v>A part of a QUALIFICATION ELEMENT structure that is a discretely Assessable element.</v>
      </c>
      <c r="I30" s="21" t="str">
        <f>IFERROR(IF(LEN(VLOOKUP($A30,Entities!$A$1:$D$129,4,FALSE))=0,"",VLOOKUP($A30,Entities!$A$1:$D$129,4,FALSE)),"")</f>
        <v/>
      </c>
      <c r="J30" s="21" t="str">
        <f>IFERROR(IF(LEN(VLOOKUP($A30,Entities!$A$1:$E$129,5,FALSE))=0,"",VLOOKUP($A30,Entities!$A$1:$E$129,5,FALSE)),"")</f>
        <v>Qualification Element</v>
      </c>
      <c r="K30" s="21" t="str">
        <f>IFERROR(IF(LEN(VLOOKUP($B30,Attributes!$A$1:$C$355,3,FALSE))=0,"",VLOOKUP($B30,Attributes!$A$1:$C$355,3,FALSE)),"")</f>
        <v>NVARCHAR(28)</v>
      </c>
      <c r="L30" s="21" t="str">
        <f>IFERROR(IF(LEN(VLOOKUP($B30,Attributes!$A$1:$F$355,6,FALSE))=0,"",VLOOKUP($B30,Attributes!$A$1:$F$355,6,FALSE)),"")</f>
        <v>Tier_Level_Type</v>
      </c>
      <c r="M30" s="21" t="str">
        <f>IFERROR(IF(LEN(VLOOKUP($B30,Attributes!$A$1:$G$355,7,FALSE))=0,"",VLOOKUP($B30,Attributes!$A$1:$G$355,7,FALSE)),"")</f>
        <v>A controlled list of values that indicates the TIER LEVEL which is related to the maximum grade achievable. For example, "Foundation", "Intermediate", "Higher".</v>
      </c>
      <c r="N30" s="21" t="str">
        <f>IFERROR(IF(LEN(VLOOKUP($B30,Attributes!$A$1:$H$355,8,FALSE))=0,"",VLOOKUP($B30,Attributes!$A$1:$H$355,8,FALSE)),"")</f>
        <v/>
      </c>
      <c r="O30" s="21"/>
      <c r="P30" s="25" t="s">
        <v>2022</v>
      </c>
      <c r="Q30" s="25"/>
      <c r="R30" s="25" t="s">
        <v>2022</v>
      </c>
      <c r="S30" s="25" t="s">
        <v>1403</v>
      </c>
      <c r="T30" s="25" t="s">
        <v>80</v>
      </c>
    </row>
    <row r="31" spans="1:20" ht="88.8" x14ac:dyDescent="0.55000000000000004">
      <c r="A31" s="22" t="s">
        <v>70</v>
      </c>
      <c r="B31" s="22" t="s">
        <v>81</v>
      </c>
      <c r="C31" s="21">
        <v>16</v>
      </c>
      <c r="D31" s="21" t="s">
        <v>8</v>
      </c>
      <c r="E31" s="21" t="s">
        <v>8</v>
      </c>
      <c r="F31" s="21" t="s">
        <v>8</v>
      </c>
      <c r="G31" s="21" t="s">
        <v>1327</v>
      </c>
      <c r="H31" s="21" t="str">
        <f>IFERROR(IF(LEN(VLOOKUP($A31,Entities!$A$1:$C$129,3,FALSE))=0,"",VLOOKUP($A31,Entities!$A$1:$C$129,3,FALSE)),"")</f>
        <v>A part of a QUALIFICATION ELEMENT structure that is a discretely Assessable element.</v>
      </c>
      <c r="I31" s="21" t="str">
        <f>IFERROR(IF(LEN(VLOOKUP($A31,Entities!$A$1:$D$129,4,FALSE))=0,"",VLOOKUP($A31,Entities!$A$1:$D$129,4,FALSE)),"")</f>
        <v/>
      </c>
      <c r="J31" s="21" t="str">
        <f>IFERROR(IF(LEN(VLOOKUP($A31,Entities!$A$1:$E$129,5,FALSE))=0,"",VLOOKUP($A31,Entities!$A$1:$E$129,5,FALSE)),"")</f>
        <v>Qualification Element</v>
      </c>
      <c r="K31" s="21" t="str">
        <f>IFERROR(IF(LEN(VLOOKUP($B31,Attributes!$A$1:$C$355,3,FALSE))=0,"",VLOOKUP($B31,Attributes!$A$1:$C$355,3,FALSE)),"")</f>
        <v>NVARCHAR(12)</v>
      </c>
      <c r="L31" s="21" t="str">
        <f>IFERROR(IF(LEN(VLOOKUP($B31,Attributes!$A$1:$F$355,6,FALSE))=0,"",VLOOKUP($B31,Attributes!$A$1:$F$355,6,FALSE)),"")</f>
        <v/>
      </c>
      <c r="M31" s="21" t="str">
        <f>IFERROR(IF(LEN(VLOOKUP($B31,Attributes!$A$1:$G$355,7,FALSE))=0,"",VLOOKUP($B31,Attributes!$A$1:$G$355,7,FALSE)),"")</f>
        <v>The common reference shared by all QE Assessable(s) that are within a tier structure.</v>
      </c>
      <c r="N31" s="21" t="str">
        <f>IFERROR(IF(LEN(VLOOKUP($B31,Attributes!$A$1:$H$355,8,FALSE))=0,"",VLOOKUP($B31,Attributes!$A$1:$H$355,8,FALSE)),"")</f>
        <v xml:space="preserve"> eg for 1234H and 1234F the common reference is 1234
This attribute should be used to create a common link between the tier level types; eg Tier F and Tier H will share a Tier_Level_Common_Reference. This will aid MIS suppliers in calculating true percentage results.
It may also be used to identify whether maximum resits have been taken. In the case of tiered components, resits rules apply across all tiers: eg an initial sitting at Tier H, followed by a resit at Tier F counts as 1 resit. If the Maximum_Resits_Allowed was set to 1, this would disallow subsequent entry for both Tier F and Tier H.</v>
      </c>
      <c r="O31" s="21"/>
      <c r="P31" s="25" t="s">
        <v>2022</v>
      </c>
      <c r="Q31" s="25"/>
      <c r="R31" s="25" t="s">
        <v>2022</v>
      </c>
      <c r="S31" s="25" t="s">
        <v>1403</v>
      </c>
      <c r="T31" s="25" t="s">
        <v>81</v>
      </c>
    </row>
    <row r="32" spans="1:20" ht="22.2" x14ac:dyDescent="0.55000000000000004">
      <c r="A32" s="22" t="s">
        <v>70</v>
      </c>
      <c r="B32" s="22" t="s">
        <v>82</v>
      </c>
      <c r="C32" s="21">
        <v>17</v>
      </c>
      <c r="D32" s="21" t="s">
        <v>8</v>
      </c>
      <c r="E32" s="21" t="s">
        <v>8</v>
      </c>
      <c r="F32" s="21" t="s">
        <v>8</v>
      </c>
      <c r="G32" s="21" t="s">
        <v>1327</v>
      </c>
      <c r="H32" s="21" t="str">
        <f>IFERROR(IF(LEN(VLOOKUP($A32,Entities!$A$1:$C$129,3,FALSE))=0,"",VLOOKUP($A32,Entities!$A$1:$C$129,3,FALSE)),"")</f>
        <v>A part of a QUALIFICATION ELEMENT structure that is a discretely Assessable element.</v>
      </c>
      <c r="I32" s="21" t="str">
        <f>IFERROR(IF(LEN(VLOOKUP($A32,Entities!$A$1:$D$129,4,FALSE))=0,"",VLOOKUP($A32,Entities!$A$1:$D$129,4,FALSE)),"")</f>
        <v/>
      </c>
      <c r="J32" s="21" t="str">
        <f>IFERROR(IF(LEN(VLOOKUP($A32,Entities!$A$1:$E$129,5,FALSE))=0,"",VLOOKUP($A32,Entities!$A$1:$E$129,5,FALSE)),"")</f>
        <v>Qualification Element</v>
      </c>
      <c r="K32" s="21" t="str">
        <f>IFERROR(IF(LEN(VLOOKUP($B32,Attributes!$A$1:$C$355,3,FALSE))=0,"",VLOOKUP($B32,Attributes!$A$1:$C$355,3,FALSE)),"")</f>
        <v>INTEGER</v>
      </c>
      <c r="L32" s="21" t="str">
        <f>IFERROR(IF(LEN(VLOOKUP($B32,Attributes!$A$1:$F$355,6,FALSE))=0,"",VLOOKUP($B32,Attributes!$A$1:$F$355,6,FALSE)),"")</f>
        <v/>
      </c>
      <c r="M32" s="21" t="str">
        <f>IFERROR(IF(LEN(VLOOKUP($B32,Attributes!$A$1:$G$355,7,FALSE))=0,"",VLOOKUP($B32,Attributes!$A$1:$G$355,7,FALSE)),"")</f>
        <v>The amount of time in minutes that is allowed for a Learner to undertake the Assessment of the QE Assessable.</v>
      </c>
      <c r="N32" s="21" t="str">
        <f>IFERROR(IF(LEN(VLOOKUP($B32,Attributes!$A$1:$H$355,8,FALSE))=0,"",VLOOKUP($B32,Attributes!$A$1:$H$355,8,FALSE)),"")</f>
        <v/>
      </c>
      <c r="O32" s="21"/>
      <c r="P32" s="25" t="s">
        <v>2022</v>
      </c>
      <c r="Q32" s="25"/>
      <c r="R32" s="25" t="s">
        <v>2022</v>
      </c>
      <c r="S32" s="25" t="s">
        <v>1403</v>
      </c>
      <c r="T32" s="25" t="s">
        <v>82</v>
      </c>
    </row>
    <row r="33" spans="1:20" ht="55.5" x14ac:dyDescent="0.55000000000000004">
      <c r="A33" s="22" t="s">
        <v>70</v>
      </c>
      <c r="B33" s="22" t="s">
        <v>258</v>
      </c>
      <c r="C33" s="21">
        <v>18</v>
      </c>
      <c r="D33" s="21" t="s">
        <v>8</v>
      </c>
      <c r="E33" s="21" t="s">
        <v>6</v>
      </c>
      <c r="F33" s="21" t="s">
        <v>8</v>
      </c>
      <c r="G33" s="21" t="s">
        <v>1327</v>
      </c>
      <c r="H33" s="21" t="str">
        <f>IFERROR(IF(LEN(VLOOKUP($A33,Entities!$A$1:$C$129,3,FALSE))=0,"",VLOOKUP($A33,Entities!$A$1:$C$129,3,FALSE)),"")</f>
        <v>A part of a QUALIFICATION ELEMENT structure that is a discretely Assessable element.</v>
      </c>
      <c r="I33" s="21" t="str">
        <f>IFERROR(IF(LEN(VLOOKUP($A33,Entities!$A$1:$D$129,4,FALSE))=0,"",VLOOKUP($A33,Entities!$A$1:$D$129,4,FALSE)),"")</f>
        <v/>
      </c>
      <c r="J33" s="21" t="str">
        <f>IFERROR(IF(LEN(VLOOKUP($A33,Entities!$A$1:$E$129,5,FALSE))=0,"",VLOOKUP($A33,Entities!$A$1:$E$129,5,FALSE)),"")</f>
        <v>Qualification Element</v>
      </c>
      <c r="K33" s="21" t="str">
        <f>IFERROR(IF(LEN(VLOOKUP($B33,Attributes!$A$1:$C$355,3,FALSE))=0,"",VLOOKUP($B33,Attributes!$A$1:$C$355,3,FALSE)),"")</f>
        <v>NVARCHAR(50)</v>
      </c>
      <c r="L33" s="21" t="str">
        <f>IFERROR(IF(LEN(VLOOKUP($B33,Attributes!$A$1:$F$355,6,FALSE))=0,"",VLOOKUP($B33,Attributes!$A$1:$F$355,6,FALSE)),"")</f>
        <v>Party_Role_Type</v>
      </c>
      <c r="M33" s="21" t="str">
        <f>IFERROR(IF(LEN(VLOOKUP($B33,Attributes!$A$1:$G$355,7,FALSE))=0,"",VLOOKUP($B33,Attributes!$A$1:$G$355,7,FALSE)),"")</f>
        <v>A controlled list of values that identifies the specific role of a PARTY e.g. LEARNER, LEARNING OPPORTUNITY PROVIDER. This attribute may appear prefixed with the role that is currently being undertaken. In this event the role type is that specifically named role.</v>
      </c>
      <c r="N33" s="21" t="str">
        <f>IFERROR(IF(LEN(VLOOKUP($B33,Attributes!$A$1:$H$355,8,FALSE))=0,"",VLOOKUP($B33,Attributes!$A$1:$H$355,8,FALSE)),"")</f>
        <v>if the QE is centre assessed, this attribute will be populated with "Centre". If the QE is externally assessed, this attribute will be populated with "Awarding Organisation".</v>
      </c>
      <c r="O33" s="21"/>
      <c r="P33" s="25" t="s">
        <v>2022</v>
      </c>
      <c r="Q33" s="25"/>
      <c r="R33" s="25" t="s">
        <v>2022</v>
      </c>
      <c r="S33" s="25" t="s">
        <v>1403</v>
      </c>
      <c r="T33" s="25" t="s">
        <v>258</v>
      </c>
    </row>
    <row r="34" spans="1:20" ht="144.30000000000001" x14ac:dyDescent="0.55000000000000004">
      <c r="A34" s="22" t="s">
        <v>70</v>
      </c>
      <c r="B34" s="22" t="s">
        <v>259</v>
      </c>
      <c r="C34" s="21">
        <v>19</v>
      </c>
      <c r="D34" s="21" t="s">
        <v>8</v>
      </c>
      <c r="E34" s="21" t="s">
        <v>6</v>
      </c>
      <c r="F34" s="21" t="s">
        <v>8</v>
      </c>
      <c r="G34" s="21" t="s">
        <v>1327</v>
      </c>
      <c r="H34" s="21" t="str">
        <f>IFERROR(IF(LEN(VLOOKUP($A34,Entities!$A$1:$C$129,3,FALSE))=0,"",VLOOKUP($A34,Entities!$A$1:$C$129,3,FALSE)),"")</f>
        <v>A part of a QUALIFICATION ELEMENT structure that is a discretely Assessable element.</v>
      </c>
      <c r="I34" s="21" t="str">
        <f>IFERROR(IF(LEN(VLOOKUP($A34,Entities!$A$1:$D$129,4,FALSE))=0,"",VLOOKUP($A34,Entities!$A$1:$D$129,4,FALSE)),"")</f>
        <v/>
      </c>
      <c r="J34" s="21" t="str">
        <f>IFERROR(IF(LEN(VLOOKUP($A34,Entities!$A$1:$E$129,5,FALSE))=0,"",VLOOKUP($A34,Entities!$A$1:$E$129,5,FALSE)),"")</f>
        <v>Qualification Element</v>
      </c>
      <c r="K34" s="21" t="str">
        <f>IFERROR(IF(LEN(VLOOKUP($B34,Attributes!$A$1:$C$355,3,FALSE))=0,"",VLOOKUP($B34,Attributes!$A$1:$C$355,3,FALSE)),"")</f>
        <v>NVARCHAR(50)</v>
      </c>
      <c r="L34" s="21" t="str">
        <f>IFERROR(IF(LEN(VLOOKUP($B34,Attributes!$A$1:$F$355,6,FALSE))=0,"",VLOOKUP($B34,Attributes!$A$1:$F$355,6,FALSE)),"")</f>
        <v>Party_Role_Type</v>
      </c>
      <c r="M34" s="21" t="str">
        <f>IFERROR(IF(LEN(VLOOKUP($B34,Attributes!$A$1:$G$355,7,FALSE))=0,"",VLOOKUP($B34,Attributes!$A$1:$G$355,7,FALSE)),"")</f>
        <v>Identifies the type of role that a PARTY is fulfilling. In this case the PARTY ROLE TYPE responsible for deciding the time of the assessment delivery.</v>
      </c>
      <c r="N34" s="21" t="str">
        <f>IFERROR(IF(LEN(VLOOKUP($B34,Attributes!$A$1:$H$355,8,FALSE))=0,"",VLOOKUP($B34,Attributes!$A$1:$H$355,8,FALSE)),"")</f>
        <v>Where the QE has a specific timetable slot ie there is no flexibility on timing other than that allowed for timetable clashes, this attribute will be populated with "Awarding Organisation". If the Centre can decide when to conduct the assessment this attribute will be populated with "Centre"; where the Key Event “Awarding Organisation Scheduled Assessment” is also populated this defines the window during which the centre scheduled assessment can take place.
The value “Centre” will therefore be used in cases where:
a) a longer (multiple day) assessment window applies and the centre may schedule at any time within the window. This applies for assessments like Speaking Tests, where it is not possible for all assessments to be conducted concurrently.
b) the assessment window is a standard AM or PM session but there are multiple assessments to be taken by the same group of candidates scheduled in the same session. In this case centres may choose the order of assessments and allow a short, supervised break between papers as defined in the "JCQ Instructions for conducting examinations".
Note however, that this is not a Required attribute, so some awarding organisations will not be populating it.</v>
      </c>
      <c r="O34" s="21"/>
      <c r="P34" s="25" t="s">
        <v>2022</v>
      </c>
      <c r="Q34" s="25"/>
      <c r="R34" s="25" t="s">
        <v>2022</v>
      </c>
      <c r="S34" s="25" t="s">
        <v>1403</v>
      </c>
      <c r="T34" s="25" t="s">
        <v>259</v>
      </c>
    </row>
    <row r="35" spans="1:20" ht="33.299999999999997" x14ac:dyDescent="0.55000000000000004">
      <c r="A35" s="22" t="s">
        <v>70</v>
      </c>
      <c r="B35" s="22" t="s">
        <v>360</v>
      </c>
      <c r="C35" s="21">
        <v>20</v>
      </c>
      <c r="D35" s="21" t="s">
        <v>8</v>
      </c>
      <c r="E35" s="21" t="s">
        <v>6</v>
      </c>
      <c r="F35" s="21" t="s">
        <v>8</v>
      </c>
      <c r="G35" s="21" t="s">
        <v>1327</v>
      </c>
      <c r="H35" s="21" t="str">
        <f>IFERROR(IF(LEN(VLOOKUP($A35,Entities!$A$1:$C$129,3,FALSE))=0,"",VLOOKUP($A35,Entities!$A$1:$C$129,3,FALSE)),"")</f>
        <v>A part of a QUALIFICATION ELEMENT structure that is a discretely Assessable element.</v>
      </c>
      <c r="I35" s="21" t="str">
        <f>IFERROR(IF(LEN(VLOOKUP($A35,Entities!$A$1:$D$129,4,FALSE))=0,"",VLOOKUP($A35,Entities!$A$1:$D$129,4,FALSE)),"")</f>
        <v/>
      </c>
      <c r="J35" s="21" t="str">
        <f>IFERROR(IF(LEN(VLOOKUP($A35,Entities!$A$1:$E$129,5,FALSE))=0,"",VLOOKUP($A35,Entities!$A$1:$E$129,5,FALSE)),"")</f>
        <v>Qualification Element</v>
      </c>
      <c r="K35" s="21" t="str">
        <f>IFERROR(IF(LEN(VLOOKUP($B35,Attributes!$A$1:$C$355,3,FALSE))=0,"",VLOOKUP($B35,Attributes!$A$1:$C$355,3,FALSE)),"")</f>
        <v>NVARCHAR(32)</v>
      </c>
      <c r="L35" s="21" t="str">
        <f>IFERROR(IF(LEN(VLOOKUP($B35,Attributes!$A$1:$F$355,6,FALSE))=0,"",VLOOKUP($B35,Attributes!$A$1:$F$355,6,FALSE)),"")</f>
        <v>Assessment_Medium_Type</v>
      </c>
      <c r="M35" s="21" t="str">
        <f>IFERROR(IF(LEN(VLOOKUP($B35,Attributes!$A$1:$G$355,7,FALSE))=0,"",VLOOKUP($B35,Attributes!$A$1:$G$355,7,FALSE)),"")</f>
        <v>A controlled list of values that identifies the medium for the ASSESSABLE. Values include Screen, Paper, Video- Recording, Audio-Recording, Digital image, Face to Face/ Live, Mixed.</v>
      </c>
      <c r="N35" s="21" t="str">
        <f>IFERROR(IF(LEN(VLOOKUP($B35,Attributes!$A$1:$H$355,8,FALSE))=0,"",VLOOKUP($B35,Attributes!$A$1:$H$355,8,FALSE)),"")</f>
        <v/>
      </c>
      <c r="O35" s="21"/>
      <c r="P35" s="25" t="s">
        <v>2022</v>
      </c>
      <c r="Q35" s="25"/>
      <c r="R35" s="25" t="s">
        <v>2022</v>
      </c>
      <c r="S35" s="25" t="s">
        <v>1403</v>
      </c>
      <c r="T35" s="25" t="s">
        <v>360</v>
      </c>
    </row>
    <row r="36" spans="1:20" ht="33.299999999999997" x14ac:dyDescent="0.55000000000000004">
      <c r="A36" s="22" t="s">
        <v>362</v>
      </c>
      <c r="B36" s="22" t="s">
        <v>360</v>
      </c>
      <c r="C36" s="21">
        <v>1</v>
      </c>
      <c r="D36" s="21" t="s">
        <v>6</v>
      </c>
      <c r="E36" s="21" t="s">
        <v>8</v>
      </c>
      <c r="F36" s="21" t="s">
        <v>6</v>
      </c>
      <c r="G36" s="21"/>
      <c r="H36" s="21" t="str">
        <f>IFERROR(IF(LEN(VLOOKUP($A36,Entities!$A$1:$C$129,3,FALSE))=0,"",VLOOKUP($A36,Entities!$A$1:$C$129,3,FALSE)),"")</f>
        <v>A controlled list of values that identifies the medium for the ASSESSABLE. Values include Screen, Paper, Video- Recording, Audio-Recording, Digital image, Face to Face/ Live, Mixed.</v>
      </c>
      <c r="I36" s="21" t="str">
        <f>IFERROR(IF(LEN(VLOOKUP($A36,Entities!$A$1:$D$129,4,FALSE))=0,"",VLOOKUP($A36,Entities!$A$1:$D$129,4,FALSE)),"")</f>
        <v/>
      </c>
      <c r="J36" s="21" t="str">
        <f>IFERROR(IF(LEN(VLOOKUP($A36,Entities!$A$1:$E$129,5,FALSE))=0,"",VLOOKUP($A36,Entities!$A$1:$E$129,5,FALSE)),"")</f>
        <v>Reference Entity</v>
      </c>
      <c r="K36" s="21" t="str">
        <f>IFERROR(IF(LEN(VLOOKUP($B36,Attributes!$A$1:$C$355,3,FALSE))=0,"",VLOOKUP($B36,Attributes!$A$1:$C$355,3,FALSE)),"")</f>
        <v>NVARCHAR(32)</v>
      </c>
      <c r="L36" s="21" t="str">
        <f>IFERROR(IF(LEN(VLOOKUP($B36,Attributes!$A$1:$F$355,6,FALSE))=0,"",VLOOKUP($B36,Attributes!$A$1:$F$355,6,FALSE)),"")</f>
        <v>Assessment_Medium_Type</v>
      </c>
      <c r="M36" s="21" t="str">
        <f>IFERROR(IF(LEN(VLOOKUP($B36,Attributes!$A$1:$G$355,7,FALSE))=0,"",VLOOKUP($B36,Attributes!$A$1:$G$355,7,FALSE)),"")</f>
        <v>A controlled list of values that identifies the medium for the ASSESSABLE. Values include Screen, Paper, Video- Recording, Audio-Recording, Digital image, Face to Face/ Live, Mixed.</v>
      </c>
      <c r="N36" s="21" t="str">
        <f>IFERROR(IF(LEN(VLOOKUP($B36,Attributes!$A$1:$H$355,8,FALSE))=0,"",VLOOKUP($B36,Attributes!$A$1:$H$355,8,FALSE)),"")</f>
        <v/>
      </c>
      <c r="O36" s="21"/>
      <c r="P36" s="25" t="s">
        <v>2021</v>
      </c>
      <c r="Q36" s="25"/>
      <c r="R36" s="25" t="s">
        <v>2021</v>
      </c>
      <c r="S36" s="25" t="s">
        <v>1420</v>
      </c>
      <c r="T36" s="25" t="s">
        <v>360</v>
      </c>
    </row>
    <row r="37" spans="1:20" ht="33.299999999999997" x14ac:dyDescent="0.55000000000000004">
      <c r="A37" s="22" t="s">
        <v>362</v>
      </c>
      <c r="B37" s="22" t="s">
        <v>1568</v>
      </c>
      <c r="C37" s="21">
        <v>2</v>
      </c>
      <c r="D37" s="21" t="s">
        <v>8</v>
      </c>
      <c r="E37" s="21" t="s">
        <v>8</v>
      </c>
      <c r="F37" s="21" t="s">
        <v>6</v>
      </c>
      <c r="G37" s="21"/>
      <c r="H37" s="21" t="str">
        <f>IFERROR(IF(LEN(VLOOKUP($A37,Entities!$A$1:$C$129,3,FALSE))=0,"",VLOOKUP($A37,Entities!$A$1:$C$129,3,FALSE)),"")</f>
        <v>A controlled list of values that identifies the medium for the ASSESSABLE. Values include Screen, Paper, Video- Recording, Audio-Recording, Digital image, Face to Face/ Live, Mixed.</v>
      </c>
      <c r="I37" s="21" t="str">
        <f>IFERROR(IF(LEN(VLOOKUP($A37,Entities!$A$1:$D$129,4,FALSE))=0,"",VLOOKUP($A37,Entities!$A$1:$D$129,4,FALSE)),"")</f>
        <v/>
      </c>
      <c r="J37" s="21" t="str">
        <f>IFERROR(IF(LEN(VLOOKUP($A37,Entities!$A$1:$E$129,5,FALSE))=0,"",VLOOKUP($A37,Entities!$A$1:$E$129,5,FALSE)),"")</f>
        <v>Reference Entity</v>
      </c>
      <c r="K37" s="21" t="str">
        <f>IFERROR(IF(LEN(VLOOKUP($B37,Attributes!$A$1:$C$355,3,FALSE))=0,"",VLOOKUP($B37,Attributes!$A$1:$C$355,3,FALSE)),"")</f>
        <v>NVARCHAR(4000)</v>
      </c>
      <c r="L37" s="21" t="str">
        <f>IFERROR(IF(LEN(VLOOKUP($B37,Attributes!$A$1:$F$355,6,FALSE))=0,"",VLOOKUP($B37,Attributes!$A$1:$F$355,6,FALSE)),"")</f>
        <v/>
      </c>
      <c r="M37" s="21" t="str">
        <f>IFERROR(IF(LEN(VLOOKUP($B37,Attributes!$A$1:$G$355,7,FALSE))=0,"",VLOOKUP($B37,Attributes!$A$1:$G$355,7,FALSE)),"")</f>
        <v>Description of ASSESSMENT_MEDIUM_TYPE value.</v>
      </c>
      <c r="N37" s="21" t="str">
        <f>IFERROR(IF(LEN(VLOOKUP($B37,Attributes!$A$1:$H$355,8,FALSE))=0,"",VLOOKUP($B37,Attributes!$A$1:$H$355,8,FALSE)),"")</f>
        <v/>
      </c>
      <c r="O37" s="21"/>
      <c r="P37" s="25" t="s">
        <v>2021</v>
      </c>
      <c r="Q37" s="25"/>
      <c r="R37" s="25" t="s">
        <v>2021</v>
      </c>
      <c r="S37" s="25" t="s">
        <v>1420</v>
      </c>
      <c r="T37" s="25" t="s">
        <v>1568</v>
      </c>
    </row>
    <row r="38" spans="1:20" ht="33.299999999999997" x14ac:dyDescent="0.55000000000000004">
      <c r="A38" s="22" t="s">
        <v>105</v>
      </c>
      <c r="B38" s="22" t="s">
        <v>73</v>
      </c>
      <c r="C38" s="21">
        <v>1</v>
      </c>
      <c r="D38" s="21" t="s">
        <v>6</v>
      </c>
      <c r="E38" s="21" t="s">
        <v>8</v>
      </c>
      <c r="F38" s="21" t="s">
        <v>6</v>
      </c>
      <c r="G38" s="21"/>
      <c r="H38" s="21" t="str">
        <f>IFERROR(IF(LEN(VLOOKUP($A38,Entities!$A$1:$C$129,3,FALSE))=0,"",VLOOKUP($A38,Entities!$A$1:$C$129,3,FALSE)),"")</f>
        <v>A controlled list of values that identifies the method of Assessment. For example, "Short Answer", "Multiple Choice", "Practical", "Portfolio", "Project", "Coursework", "Controlled Assessment".</v>
      </c>
      <c r="I38" s="21" t="str">
        <f>IFERROR(IF(LEN(VLOOKUP($A38,Entities!$A$1:$D$129,4,FALSE))=0,"",VLOOKUP($A38,Entities!$A$1:$D$129,4,FALSE)),"")</f>
        <v/>
      </c>
      <c r="J38" s="21" t="str">
        <f>IFERROR(IF(LEN(VLOOKUP($A38,Entities!$A$1:$E$129,5,FALSE))=0,"",VLOOKUP($A38,Entities!$A$1:$E$129,5,FALSE)),"")</f>
        <v>Reference Entity</v>
      </c>
      <c r="K38" s="21" t="str">
        <f>IFERROR(IF(LEN(VLOOKUP($B38,Attributes!$A$1:$C$355,3,FALSE))=0,"",VLOOKUP($B38,Attributes!$A$1:$C$355,3,FALSE)),"")</f>
        <v>NVARCHAR(40)</v>
      </c>
      <c r="L38" s="21" t="str">
        <f>IFERROR(IF(LEN(VLOOKUP($B38,Attributes!$A$1:$F$355,6,FALSE))=0,"",VLOOKUP($B38,Attributes!$A$1:$F$355,6,FALSE)),"")</f>
        <v>Assessment_Method_Type</v>
      </c>
      <c r="M38" s="21" t="str">
        <f>IFERROR(IF(LEN(VLOOKUP($B38,Attributes!$A$1:$G$355,7,FALSE))=0,"",VLOOKUP($B38,Attributes!$A$1:$G$355,7,FALSE)),"")</f>
        <v>A controlled list of values that identifies the method of Assessment. For example, "Short Answer", "Multiple Choice", "Practical", "Portfolio", "Project", "Coursework", "Controlled Assessment".</v>
      </c>
      <c r="N38" s="21" t="str">
        <f>IFERROR(IF(LEN(VLOOKUP($B38,Attributes!$A$1:$H$355,8,FALSE))=0,"",VLOOKUP($B38,Attributes!$A$1:$H$355,8,FALSE)),"")</f>
        <v/>
      </c>
      <c r="O38" s="21"/>
      <c r="P38" s="25" t="s">
        <v>2021</v>
      </c>
      <c r="Q38" s="25"/>
      <c r="R38" s="25" t="s">
        <v>2021</v>
      </c>
      <c r="S38" s="25" t="s">
        <v>1421</v>
      </c>
      <c r="T38" s="25" t="s">
        <v>73</v>
      </c>
    </row>
    <row r="39" spans="1:20" ht="33.299999999999997" x14ac:dyDescent="0.55000000000000004">
      <c r="A39" s="22" t="s">
        <v>105</v>
      </c>
      <c r="B39" s="22" t="s">
        <v>1569</v>
      </c>
      <c r="C39" s="21">
        <v>2</v>
      </c>
      <c r="D39" s="21" t="s">
        <v>8</v>
      </c>
      <c r="E39" s="21" t="s">
        <v>8</v>
      </c>
      <c r="F39" s="21" t="s">
        <v>6</v>
      </c>
      <c r="G39" s="21"/>
      <c r="H39" s="21" t="str">
        <f>IFERROR(IF(LEN(VLOOKUP($A39,Entities!$A$1:$C$129,3,FALSE))=0,"",VLOOKUP($A39,Entities!$A$1:$C$129,3,FALSE)),"")</f>
        <v>A controlled list of values that identifies the method of Assessment. For example, "Short Answer", "Multiple Choice", "Practical", "Portfolio", "Project", "Coursework", "Controlled Assessment".</v>
      </c>
      <c r="I39" s="21" t="str">
        <f>IFERROR(IF(LEN(VLOOKUP($A39,Entities!$A$1:$D$129,4,FALSE))=0,"",VLOOKUP($A39,Entities!$A$1:$D$129,4,FALSE)),"")</f>
        <v/>
      </c>
      <c r="J39" s="21" t="str">
        <f>IFERROR(IF(LEN(VLOOKUP($A39,Entities!$A$1:$E$129,5,FALSE))=0,"",VLOOKUP($A39,Entities!$A$1:$E$129,5,FALSE)),"")</f>
        <v>Reference Entity</v>
      </c>
      <c r="K39" s="21" t="str">
        <f>IFERROR(IF(LEN(VLOOKUP($B39,Attributes!$A$1:$C$355,3,FALSE))=0,"",VLOOKUP($B39,Attributes!$A$1:$C$355,3,FALSE)),"")</f>
        <v>NVARCHAR(4000)</v>
      </c>
      <c r="L39" s="21" t="str">
        <f>IFERROR(IF(LEN(VLOOKUP($B39,Attributes!$A$1:$F$355,6,FALSE))=0,"",VLOOKUP($B39,Attributes!$A$1:$F$355,6,FALSE)),"")</f>
        <v/>
      </c>
      <c r="M39" s="21" t="str">
        <f>IFERROR(IF(LEN(VLOOKUP($B39,Attributes!$A$1:$G$355,7,FALSE))=0,"",VLOOKUP($B39,Attributes!$A$1:$G$355,7,FALSE)),"")</f>
        <v>Description of ASSESSMENT_METHOD_TYPE value.</v>
      </c>
      <c r="N39" s="21" t="str">
        <f>IFERROR(IF(LEN(VLOOKUP($B39,Attributes!$A$1:$H$355,8,FALSE))=0,"",VLOOKUP($B39,Attributes!$A$1:$H$355,8,FALSE)),"")</f>
        <v/>
      </c>
      <c r="O39" s="21"/>
      <c r="P39" s="25" t="s">
        <v>2021</v>
      </c>
      <c r="Q39" s="25"/>
      <c r="R39" s="25" t="s">
        <v>2021</v>
      </c>
      <c r="S39" s="25" t="s">
        <v>1421</v>
      </c>
      <c r="T39" s="25" t="s">
        <v>1569</v>
      </c>
    </row>
    <row r="40" spans="1:20" ht="22.2" x14ac:dyDescent="0.55000000000000004">
      <c r="A40" s="22" t="s">
        <v>168</v>
      </c>
      <c r="B40" s="22" t="s">
        <v>7</v>
      </c>
      <c r="C40" s="21">
        <v>1</v>
      </c>
      <c r="D40" s="21" t="s">
        <v>6</v>
      </c>
      <c r="E40" s="21" t="s">
        <v>6</v>
      </c>
      <c r="F40" s="21" t="s">
        <v>6</v>
      </c>
      <c r="G40" s="21"/>
      <c r="H40" s="21" t="str">
        <f>IFERROR(IF(LEN(VLOOKUP($A40,Entities!$A$1:$C$129,3,FALSE))=0,"",VLOOKUP($A40,Entities!$A$1:$C$129,3,FALSE)),"")</f>
        <v>A part of a Qualification structure that is certificated.</v>
      </c>
      <c r="I40" s="21" t="str">
        <f>IFERROR(IF(LEN(VLOOKUP($A40,Entities!$A$1:$D$129,4,FALSE))=0,"",VLOOKUP($A40,Entities!$A$1:$D$129,4,FALSE)),"")</f>
        <v/>
      </c>
      <c r="J40" s="21" t="str">
        <f>IFERROR(IF(LEN(VLOOKUP($A40,Entities!$A$1:$E$129,5,FALSE))=0,"",VLOOKUP($A40,Entities!$A$1:$E$129,5,FALSE)),"")</f>
        <v>Qualification Element</v>
      </c>
      <c r="K40" s="21" t="str">
        <f>IFERROR(IF(LEN(VLOOKUP($B40,Attributes!$A$1:$C$355,3,FALSE))=0,"",VLOOKUP($B40,Attributes!$A$1:$C$355,3,FALSE)),"")</f>
        <v>NVARCHAR(32)</v>
      </c>
      <c r="L40" s="21" t="str">
        <f>IFERROR(IF(LEN(VLOOKUP($B40,Attributes!$A$1:$F$355,6,FALSE))=0,"",VLOOKUP($B40,Attributes!$A$1:$F$355,6,FALSE)),"")</f>
        <v/>
      </c>
      <c r="M40" s="21" t="str">
        <f>IFERROR(IF(LEN(VLOOKUP($B40,Attributes!$A$1:$G$355,7,FALSE))=0,"",VLOOKUP($B40,Attributes!$A$1:$G$355,7,FALSE)),"")</f>
        <v>A value that denotes and distinguishes the PARTY.</v>
      </c>
      <c r="N40" s="21" t="str">
        <f>IFERROR(IF(LEN(VLOOKUP($B40,Attributes!$A$1:$H$355,8,FALSE))=0,"",VLOOKUP($B40,Attributes!$A$1:$H$355,8,FALSE)),"")</f>
        <v>In this case is an AWARDING ORGANISATION. 
Where the party is an awarding organisation the JCQCIC Awarding Organisation Id must be used.</v>
      </c>
      <c r="O40" s="21"/>
      <c r="P40" s="25" t="s">
        <v>2022</v>
      </c>
      <c r="Q40" s="25"/>
      <c r="R40" s="25" t="s">
        <v>2022</v>
      </c>
      <c r="S40" s="25" t="s">
        <v>1336</v>
      </c>
      <c r="T40" s="25" t="s">
        <v>7</v>
      </c>
    </row>
    <row r="41" spans="1:20" ht="33.299999999999997" x14ac:dyDescent="0.55000000000000004">
      <c r="A41" s="22" t="s">
        <v>168</v>
      </c>
      <c r="B41" s="22" t="s">
        <v>16</v>
      </c>
      <c r="C41" s="21">
        <v>2</v>
      </c>
      <c r="D41" s="21" t="s">
        <v>6</v>
      </c>
      <c r="E41" s="21" t="s">
        <v>6</v>
      </c>
      <c r="F41" s="21" t="s">
        <v>6</v>
      </c>
      <c r="G41" s="21" t="s">
        <v>1327</v>
      </c>
      <c r="H41" s="21" t="str">
        <f>IFERROR(IF(LEN(VLOOKUP($A41,Entities!$A$1:$C$129,3,FALSE))=0,"",VLOOKUP($A41,Entities!$A$1:$C$129,3,FALSE)),"")</f>
        <v>A part of a Qualification structure that is certificated.</v>
      </c>
      <c r="I41" s="21" t="str">
        <f>IFERROR(IF(LEN(VLOOKUP($A41,Entities!$A$1:$D$129,4,FALSE))=0,"",VLOOKUP($A41,Entities!$A$1:$D$129,4,FALSE)),"")</f>
        <v/>
      </c>
      <c r="J41" s="21" t="str">
        <f>IFERROR(IF(LEN(VLOOKUP($A41,Entities!$A$1:$E$129,5,FALSE))=0,"",VLOOKUP($A41,Entities!$A$1:$E$129,5,FALSE)),"")</f>
        <v>Qualification Element</v>
      </c>
      <c r="K41" s="21" t="str">
        <f>IFERROR(IF(LEN(VLOOKUP($B41,Attributes!$A$1:$C$355,3,FALSE))=0,"",VLOOKUP($B41,Attributes!$A$1:$C$355,3,FALSE)),"")</f>
        <v>NVARCHAR(32)</v>
      </c>
      <c r="L41" s="21" t="str">
        <f>IFERROR(IF(LEN(VLOOKUP($B41,Attributes!$A$1:$F$355,6,FALSE))=0,"",VLOOKUP($B41,Attributes!$A$1:$F$355,6,FALSE)),"")</f>
        <v>Qualification_Element_Type</v>
      </c>
      <c r="M41" s="21" t="str">
        <f>IFERROR(IF(LEN(VLOOKUP($B41,Attributes!$A$1:$G$355,7,FALSE))=0,"",VLOOKUP($B41,Attributes!$A$1:$G$355,7,FALSE)),"")</f>
        <v>A controlled list of values that denotes the type and behaviour of the specific QUALIFICATION ELEMENT. Values are "Scheme", "Award", "Learning Unit", "Pathway", "Assessable".</v>
      </c>
      <c r="N41" s="21" t="str">
        <f>IFERROR(IF(LEN(VLOOKUP($B41,Attributes!$A$1:$H$355,8,FALSE))=0,"",VLOOKUP($B41,Attributes!$A$1:$H$355,8,FALSE)),"")</f>
        <v/>
      </c>
      <c r="O41" s="21"/>
      <c r="P41" s="25" t="s">
        <v>2022</v>
      </c>
      <c r="Q41" s="25"/>
      <c r="R41" s="25" t="s">
        <v>2022</v>
      </c>
      <c r="S41" s="25" t="s">
        <v>1337</v>
      </c>
      <c r="T41" s="25" t="s">
        <v>16</v>
      </c>
    </row>
    <row r="42" spans="1:20" ht="33.299999999999997" x14ac:dyDescent="0.55000000000000004">
      <c r="A42" s="22" t="s">
        <v>168</v>
      </c>
      <c r="B42" s="22" t="s">
        <v>15</v>
      </c>
      <c r="C42" s="21">
        <v>3</v>
      </c>
      <c r="D42" s="21" t="s">
        <v>6</v>
      </c>
      <c r="E42" s="21" t="s">
        <v>6</v>
      </c>
      <c r="F42" s="21" t="s">
        <v>6</v>
      </c>
      <c r="G42" s="21" t="s">
        <v>1327</v>
      </c>
      <c r="H42" s="21" t="str">
        <f>IFERROR(IF(LEN(VLOOKUP($A42,Entities!$A$1:$C$129,3,FALSE))=0,"",VLOOKUP($A42,Entities!$A$1:$C$129,3,FALSE)),"")</f>
        <v>A part of a Qualification structure that is certificated.</v>
      </c>
      <c r="I42" s="21" t="str">
        <f>IFERROR(IF(LEN(VLOOKUP($A42,Entities!$A$1:$D$129,4,FALSE))=0,"",VLOOKUP($A42,Entities!$A$1:$D$129,4,FALSE)),"")</f>
        <v/>
      </c>
      <c r="J42" s="21" t="str">
        <f>IFERROR(IF(LEN(VLOOKUP($A42,Entities!$A$1:$E$129,5,FALSE))=0,"",VLOOKUP($A42,Entities!$A$1:$E$129,5,FALSE)),"")</f>
        <v>Qualification Element</v>
      </c>
      <c r="K42" s="21" t="str">
        <f>IFERROR(IF(LEN(VLOOKUP($B42,Attributes!$A$1:$C$355,3,FALSE))=0,"",VLOOKUP($B42,Attributes!$A$1:$C$355,3,FALSE)),"")</f>
        <v>NVARCHAR(50)</v>
      </c>
      <c r="L42" s="21" t="str">
        <f>IFERROR(IF(LEN(VLOOKUP($B42,Attributes!$A$1:$F$355,6,FALSE))=0,"",VLOOKUP($B42,Attributes!$A$1:$F$355,6,FALSE)),"")</f>
        <v/>
      </c>
      <c r="M42" s="21" t="str">
        <f>IFERROR(IF(LEN(VLOOKUP($B42,Attributes!$A$1:$G$355,7,FALSE))=0,"",VLOOKUP($B42,Attributes!$A$1:$G$355,7,FALSE)),"")</f>
        <v>A value that uniquely identifies a specific part of a Qualification and applies to one or more QUALIFICATION ELEMENT(s) within an AWARDING ORGANISATION.</v>
      </c>
      <c r="N42" s="21" t="str">
        <f>IFERROR(IF(LEN(VLOOKUP($B42,Attributes!$A$1:$H$355,8,FALSE))=0,"",VLOOKUP($B42,Attributes!$A$1:$H$355,8,FALSE)),"")</f>
        <v>The same value may be used for a number of QUALIFICATION ELEMENTS provided they are differentiated by Qualification_Element_Type.</v>
      </c>
      <c r="O42" s="21"/>
      <c r="P42" s="25" t="s">
        <v>2022</v>
      </c>
      <c r="Q42" s="25"/>
      <c r="R42" s="25" t="s">
        <v>2022</v>
      </c>
      <c r="S42" s="25" t="s">
        <v>1337</v>
      </c>
      <c r="T42" s="25" t="s">
        <v>15</v>
      </c>
    </row>
    <row r="43" spans="1:20" ht="66.599999999999994" x14ac:dyDescent="0.55000000000000004">
      <c r="A43" s="22" t="s">
        <v>168</v>
      </c>
      <c r="B43" s="22" t="s">
        <v>169</v>
      </c>
      <c r="C43" s="21">
        <v>6</v>
      </c>
      <c r="D43" s="21" t="s">
        <v>8</v>
      </c>
      <c r="E43" s="21" t="s">
        <v>8</v>
      </c>
      <c r="F43" s="21" t="s">
        <v>8</v>
      </c>
      <c r="G43" s="21" t="s">
        <v>1327</v>
      </c>
      <c r="H43" s="21" t="str">
        <f>IFERROR(IF(LEN(VLOOKUP($A43,Entities!$A$1:$C$129,3,FALSE))=0,"",VLOOKUP($A43,Entities!$A$1:$C$129,3,FALSE)),"")</f>
        <v>A part of a Qualification structure that is certificated.</v>
      </c>
      <c r="I43" s="21" t="str">
        <f>IFERROR(IF(LEN(VLOOKUP($A43,Entities!$A$1:$D$129,4,FALSE))=0,"",VLOOKUP($A43,Entities!$A$1:$D$129,4,FALSE)),"")</f>
        <v/>
      </c>
      <c r="J43" s="21" t="str">
        <f>IFERROR(IF(LEN(VLOOKUP($A43,Entities!$A$1:$E$129,5,FALSE))=0,"",VLOOKUP($A43,Entities!$A$1:$E$129,5,FALSE)),"")</f>
        <v>Qualification Element</v>
      </c>
      <c r="K43" s="21" t="str">
        <f>IFERROR(IF(LEN(VLOOKUP($B43,Attributes!$A$1:$C$355,3,FALSE))=0,"",VLOOKUP($B43,Attributes!$A$1:$C$355,3,FALSE)),"")</f>
        <v>NVARCHAR(4)</v>
      </c>
      <c r="L43" s="21" t="str">
        <f>IFERROR(IF(LEN(VLOOKUP($B43,Attributes!$A$1:$F$355,6,FALSE))=0,"",VLOOKUP($B43,Attributes!$A$1:$F$355,6,FALSE)),"")</f>
        <v/>
      </c>
      <c r="M43" s="21" t="str">
        <f>IFERROR(IF(LEN(VLOOKUP($B43,Attributes!$A$1:$G$355,7,FALSE))=0,"",VLOOKUP($B43,Attributes!$A$1:$G$355,7,FALSE)),"")</f>
        <v>The version number of a QE Award allocated by an AWARDING ORGANISATION. The AO Accreditation Version Number will indicate that a change has been made to the original Qualification Element by the owning AWARDING ORGANISATION, whilst retaining the original Accreditation Number as allocated by the Regulator.</v>
      </c>
      <c r="N43" s="21" t="str">
        <f>IFERROR(IF(LEN(VLOOKUP($B43,Attributes!$A$1:$H$355,8,FALSE))=0,"",VLOOKUP($B43,Attributes!$A$1:$H$355,8,FALSE)),"")</f>
        <v/>
      </c>
      <c r="O43" s="21"/>
      <c r="P43" s="25" t="s">
        <v>2022</v>
      </c>
      <c r="Q43" s="25"/>
      <c r="R43" s="25" t="s">
        <v>2022</v>
      </c>
      <c r="S43" s="25" t="s">
        <v>1404</v>
      </c>
      <c r="T43" s="25" t="s">
        <v>169</v>
      </c>
    </row>
    <row r="44" spans="1:20" ht="22.2" x14ac:dyDescent="0.55000000000000004">
      <c r="A44" s="22" t="s">
        <v>168</v>
      </c>
      <c r="B44" s="22" t="s">
        <v>170</v>
      </c>
      <c r="C44" s="21">
        <v>7</v>
      </c>
      <c r="D44" s="21" t="s">
        <v>8</v>
      </c>
      <c r="E44" s="21" t="s">
        <v>6</v>
      </c>
      <c r="F44" s="21" t="s">
        <v>8</v>
      </c>
      <c r="G44" s="21"/>
      <c r="H44" s="21" t="str">
        <f>IFERROR(IF(LEN(VLOOKUP($A44,Entities!$A$1:$C$129,3,FALSE))=0,"",VLOOKUP($A44,Entities!$A$1:$C$129,3,FALSE)),"")</f>
        <v>A part of a Qualification structure that is certificated.</v>
      </c>
      <c r="I44" s="21" t="str">
        <f>IFERROR(IF(LEN(VLOOKUP($A44,Entities!$A$1:$D$129,4,FALSE))=0,"",VLOOKUP($A44,Entities!$A$1:$D$129,4,FALSE)),"")</f>
        <v/>
      </c>
      <c r="J44" s="21" t="str">
        <f>IFERROR(IF(LEN(VLOOKUP($A44,Entities!$A$1:$E$129,5,FALSE))=0,"",VLOOKUP($A44,Entities!$A$1:$E$129,5,FALSE)),"")</f>
        <v>Qualification Element</v>
      </c>
      <c r="K44" s="21" t="str">
        <f>IFERROR(IF(LEN(VLOOKUP($B44,Attributes!$A$1:$C$355,3,FALSE))=0,"",VLOOKUP($B44,Attributes!$A$1:$C$355,3,FALSE)),"")</f>
        <v>NVARCHAR(50)</v>
      </c>
      <c r="L44" s="21" t="str">
        <f>IFERROR(IF(LEN(VLOOKUP($B44,Attributes!$A$1:$F$355,6,FALSE))=0,"",VLOOKUP($B44,Attributes!$A$1:$F$355,6,FALSE)),"")</f>
        <v>Language_Type</v>
      </c>
      <c r="M44" s="21" t="str">
        <f>IFERROR(IF(LEN(VLOOKUP($B44,Attributes!$A$1:$G$355,7,FALSE))=0,"",VLOOKUP($B44,Attributes!$A$1:$G$355,7,FALSE)),"")</f>
        <v>A controlled list of values that identifies a language.</v>
      </c>
      <c r="N44" s="21" t="str">
        <f>IFERROR(IF(LEN(VLOOKUP($B44,Attributes!$A$1:$H$355,8,FALSE))=0,"",VLOOKUP($B44,Attributes!$A$1:$H$355,8,FALSE)),"")</f>
        <v>In this case is the language that will be used for assessment of this QUALIFICATION ELEMENT.</v>
      </c>
      <c r="O44" s="21"/>
      <c r="P44" s="25" t="s">
        <v>2022</v>
      </c>
      <c r="Q44" s="25"/>
      <c r="R44" s="25" t="s">
        <v>2022</v>
      </c>
      <c r="S44" s="25" t="s">
        <v>1404</v>
      </c>
      <c r="T44" s="25" t="s">
        <v>170</v>
      </c>
    </row>
    <row r="45" spans="1:20" ht="55.5" x14ac:dyDescent="0.55000000000000004">
      <c r="A45" s="22" t="s">
        <v>168</v>
      </c>
      <c r="B45" s="22" t="s">
        <v>88</v>
      </c>
      <c r="C45" s="21">
        <v>8</v>
      </c>
      <c r="D45" s="21" t="s">
        <v>8</v>
      </c>
      <c r="E45" s="21" t="s">
        <v>6</v>
      </c>
      <c r="F45" s="21" t="s">
        <v>8</v>
      </c>
      <c r="G45" s="21" t="s">
        <v>1327</v>
      </c>
      <c r="H45" s="21" t="str">
        <f>IFERROR(IF(LEN(VLOOKUP($A45,Entities!$A$1:$C$129,3,FALSE))=0,"",VLOOKUP($A45,Entities!$A$1:$C$129,3,FALSE)),"")</f>
        <v>A part of a Qualification structure that is certificated.</v>
      </c>
      <c r="I45" s="21" t="str">
        <f>IFERROR(IF(LEN(VLOOKUP($A45,Entities!$A$1:$D$129,4,FALSE))=0,"",VLOOKUP($A45,Entities!$A$1:$D$129,4,FALSE)),"")</f>
        <v/>
      </c>
      <c r="J45" s="21" t="str">
        <f>IFERROR(IF(LEN(VLOOKUP($A45,Entities!$A$1:$E$129,5,FALSE))=0,"",VLOOKUP($A45,Entities!$A$1:$E$129,5,FALSE)),"")</f>
        <v>Qualification Element</v>
      </c>
      <c r="K45" s="21" t="str">
        <f>IFERROR(IF(LEN(VLOOKUP($B45,Attributes!$A$1:$C$355,3,FALSE))=0,"",VLOOKUP($B45,Attributes!$A$1:$C$355,3,FALSE)),"")</f>
        <v>VARCHAR(32)</v>
      </c>
      <c r="L45" s="21" t="str">
        <f>IFERROR(IF(LEN(VLOOKUP($B45,Attributes!$A$1:$F$355,6,FALSE))=0,"",VLOOKUP($B45,Attributes!$A$1:$F$355,6,FALSE)),"")</f>
        <v>Award_Level_Type</v>
      </c>
      <c r="M45" s="21" t="str">
        <f>IFERROR(IF(LEN(VLOOKUP($B45,Attributes!$A$1:$G$355,7,FALSE))=0,"",VLOOKUP($B45,Attributes!$A$1:$G$355,7,FALSE)),"")</f>
        <v>A controlled list of values that indicates the level of depth and breadth of learning associated with an AWARD, often used in conjunction with COURSE LENGTH TYPE, but is distinct from a level as described by a recognised QE Framework. For example, "Foundation", "Higher".</v>
      </c>
      <c r="N45" s="21" t="str">
        <f>IFERROR(IF(LEN(VLOOKUP($B45,Attributes!$A$1:$H$355,8,FALSE))=0,"",VLOOKUP($B45,Attributes!$A$1:$H$355,8,FALSE)),"")</f>
        <v/>
      </c>
      <c r="O45" s="21"/>
      <c r="P45" s="25" t="s">
        <v>2022</v>
      </c>
      <c r="Q45" s="25"/>
      <c r="R45" s="25" t="s">
        <v>2022</v>
      </c>
      <c r="S45" s="25" t="s">
        <v>1404</v>
      </c>
      <c r="T45" s="25" t="s">
        <v>88</v>
      </c>
    </row>
    <row r="46" spans="1:20" ht="44.4" x14ac:dyDescent="0.55000000000000004">
      <c r="A46" s="22" t="s">
        <v>168</v>
      </c>
      <c r="B46" s="22" t="s">
        <v>90</v>
      </c>
      <c r="C46" s="21">
        <v>9</v>
      </c>
      <c r="D46" s="21" t="s">
        <v>8</v>
      </c>
      <c r="E46" s="21" t="s">
        <v>6</v>
      </c>
      <c r="F46" s="21" t="s">
        <v>8</v>
      </c>
      <c r="G46" s="21" t="s">
        <v>1327</v>
      </c>
      <c r="H46" s="21" t="str">
        <f>IFERROR(IF(LEN(VLOOKUP($A46,Entities!$A$1:$C$129,3,FALSE))=0,"",VLOOKUP($A46,Entities!$A$1:$C$129,3,FALSE)),"")</f>
        <v>A part of a Qualification structure that is certificated.</v>
      </c>
      <c r="I46" s="21" t="str">
        <f>IFERROR(IF(LEN(VLOOKUP($A46,Entities!$A$1:$D$129,4,FALSE))=0,"",VLOOKUP($A46,Entities!$A$1:$D$129,4,FALSE)),"")</f>
        <v/>
      </c>
      <c r="J46" s="21" t="str">
        <f>IFERROR(IF(LEN(VLOOKUP($A46,Entities!$A$1:$E$129,5,FALSE))=0,"",VLOOKUP($A46,Entities!$A$1:$E$129,5,FALSE)),"")</f>
        <v>Qualification Element</v>
      </c>
      <c r="K46" s="21" t="str">
        <f>IFERROR(IF(LEN(VLOOKUP($B46,Attributes!$A$1:$C$355,3,FALSE))=0,"",VLOOKUP($B46,Attributes!$A$1:$C$355,3,FALSE)),"")</f>
        <v>VARCHAR(60)</v>
      </c>
      <c r="L46" s="21" t="str">
        <f>IFERROR(IF(LEN(VLOOKUP($B46,Attributes!$A$1:$F$355,6,FALSE))=0,"",VLOOKUP($B46,Attributes!$A$1:$F$355,6,FALSE)),"")</f>
        <v>Award_Type</v>
      </c>
      <c r="M46" s="21" t="str">
        <f>IFERROR(IF(LEN(VLOOKUP($B46,Attributes!$A$1:$G$355,7,FALSE))=0,"",VLOOKUP($B46,Attributes!$A$1:$G$355,7,FALSE)),"")</f>
        <v>A controlled list of values that indicates the type of QUALIFICATION ELEMENT AWARD, which is reflective of the volume of learning required to achieve the AWARD. For example, "Additional", "Advanced", "Apprenticeship", "Professional".</v>
      </c>
      <c r="N46" s="21" t="str">
        <f>IFERROR(IF(LEN(VLOOKUP($B46,Attributes!$A$1:$H$355,8,FALSE))=0,"",VLOOKUP($B46,Attributes!$A$1:$H$355,8,FALSE)),"")</f>
        <v/>
      </c>
      <c r="O46" s="21"/>
      <c r="P46" s="25" t="s">
        <v>2022</v>
      </c>
      <c r="Q46" s="25"/>
      <c r="R46" s="25" t="s">
        <v>2022</v>
      </c>
      <c r="S46" s="25" t="s">
        <v>1404</v>
      </c>
      <c r="T46" s="25" t="s">
        <v>90</v>
      </c>
    </row>
    <row r="47" spans="1:20" ht="22.2" x14ac:dyDescent="0.55000000000000004">
      <c r="A47" s="22" t="s">
        <v>168</v>
      </c>
      <c r="B47" s="22" t="s">
        <v>171</v>
      </c>
      <c r="C47" s="21">
        <v>10</v>
      </c>
      <c r="D47" s="21" t="s">
        <v>8</v>
      </c>
      <c r="E47" s="21" t="s">
        <v>8</v>
      </c>
      <c r="F47" s="21" t="s">
        <v>6</v>
      </c>
      <c r="G47" s="21" t="s">
        <v>1327</v>
      </c>
      <c r="H47" s="21" t="str">
        <f>IFERROR(IF(LEN(VLOOKUP($A47,Entities!$A$1:$C$129,3,FALSE))=0,"",VLOOKUP($A47,Entities!$A$1:$C$129,3,FALSE)),"")</f>
        <v>A part of a Qualification structure that is certificated.</v>
      </c>
      <c r="I47" s="21" t="str">
        <f>IFERROR(IF(LEN(VLOOKUP($A47,Entities!$A$1:$D$129,4,FALSE))=0,"",VLOOKUP($A47,Entities!$A$1:$D$129,4,FALSE)),"")</f>
        <v/>
      </c>
      <c r="J47" s="21" t="str">
        <f>IFERROR(IF(LEN(VLOOKUP($A47,Entities!$A$1:$E$129,5,FALSE))=0,"",VLOOKUP($A47,Entities!$A$1:$E$129,5,FALSE)),"")</f>
        <v>Qualification Element</v>
      </c>
      <c r="K47" s="21" t="str">
        <f>IFERROR(IF(LEN(VLOOKUP($B47,Attributes!$A$1:$C$355,3,FALSE))=0,"",VLOOKUP($B47,Attributes!$A$1:$C$355,3,FALSE)),"")</f>
        <v>BOOLEAN</v>
      </c>
      <c r="L47" s="21" t="str">
        <f>IFERROR(IF(LEN(VLOOKUP($B47,Attributes!$A$1:$F$355,6,FALSE))=0,"",VLOOKUP($B47,Attributes!$A$1:$F$355,6,FALSE)),"")</f>
        <v/>
      </c>
      <c r="M47" s="21" t="str">
        <f>IFERROR(IF(LEN(VLOOKUP($B47,Attributes!$A$1:$G$355,7,FALSE))=0,"",VLOOKUP($B47,Attributes!$A$1:$G$355,7,FALSE)),"")</f>
        <v>Indicates whether a Certificate of Unit Credit will be issued.</v>
      </c>
      <c r="N47" s="21" t="str">
        <f>IFERROR(IF(LEN(VLOOKUP($B47,Attributes!$A$1:$H$355,8,FALSE))=0,"",VLOOKUP($B47,Attributes!$A$1:$H$355,8,FALSE)),"")</f>
        <v>This determines that a certificate document will be issued upon achievement of this unit in accordance with published awarding organisation business processes.</v>
      </c>
      <c r="O47" s="21"/>
      <c r="P47" s="25" t="s">
        <v>2022</v>
      </c>
      <c r="Q47" s="25"/>
      <c r="R47" s="25" t="s">
        <v>2022</v>
      </c>
      <c r="S47" s="25" t="s">
        <v>1404</v>
      </c>
      <c r="T47" s="25" t="s">
        <v>171</v>
      </c>
    </row>
    <row r="48" spans="1:20" ht="22.2" x14ac:dyDescent="0.55000000000000004">
      <c r="A48" s="22" t="s">
        <v>168</v>
      </c>
      <c r="B48" s="22" t="s">
        <v>172</v>
      </c>
      <c r="C48" s="21">
        <v>11</v>
      </c>
      <c r="D48" s="21" t="s">
        <v>8</v>
      </c>
      <c r="E48" s="21" t="s">
        <v>8</v>
      </c>
      <c r="F48" s="21" t="s">
        <v>8</v>
      </c>
      <c r="G48" s="21" t="s">
        <v>1327</v>
      </c>
      <c r="H48" s="21" t="str">
        <f>IFERROR(IF(LEN(VLOOKUP($A48,Entities!$A$1:$C$129,3,FALSE))=0,"",VLOOKUP($A48,Entities!$A$1:$C$129,3,FALSE)),"")</f>
        <v>A part of a Qualification structure that is certificated.</v>
      </c>
      <c r="I48" s="21" t="str">
        <f>IFERROR(IF(LEN(VLOOKUP($A48,Entities!$A$1:$D$129,4,FALSE))=0,"",VLOOKUP($A48,Entities!$A$1:$D$129,4,FALSE)),"")</f>
        <v/>
      </c>
      <c r="J48" s="21" t="str">
        <f>IFERROR(IF(LEN(VLOOKUP($A48,Entities!$A$1:$E$129,5,FALSE))=0,"",VLOOKUP($A48,Entities!$A$1:$E$129,5,FALSE)),"")</f>
        <v>Qualification Element</v>
      </c>
      <c r="K48" s="21" t="str">
        <f>IFERROR(IF(LEN(VLOOKUP($B48,Attributes!$A$1:$C$355,3,FALSE))=0,"",VLOOKUP($B48,Attributes!$A$1:$C$355,3,FALSE)),"")</f>
        <v>DATE</v>
      </c>
      <c r="L48" s="21" t="str">
        <f>IFERROR(IF(LEN(VLOOKUP($B48,Attributes!$A$1:$F$355,6,FALSE))=0,"",VLOOKUP($B48,Attributes!$A$1:$F$355,6,FALSE)),"")</f>
        <v/>
      </c>
      <c r="M48" s="21" t="str">
        <f>IFERROR(IF(LEN(VLOOKUP($B48,Attributes!$A$1:$G$355,7,FALSE))=0,"",VLOOKUP($B48,Attributes!$A$1:$G$355,7,FALSE)),"")</f>
        <v>The last possible AWARD date for the QUALIFICATION ELEMENT.</v>
      </c>
      <c r="N48" s="21" t="str">
        <f>IFERROR(IF(LEN(VLOOKUP($B48,Attributes!$A$1:$H$355,8,FALSE))=0,"",VLOOKUP($B48,Attributes!$A$1:$H$355,8,FALSE)),"")</f>
        <v>This is the last date a learner may be issued a certificate for an Award (qualification) by an AO. This will be the same as or later than the Operational End Date. Please see individual AOs for additional information.</v>
      </c>
      <c r="O48" s="21" t="s">
        <v>1797</v>
      </c>
      <c r="P48" s="25" t="s">
        <v>2022</v>
      </c>
      <c r="Q48" s="25"/>
      <c r="R48" s="25" t="s">
        <v>2022</v>
      </c>
      <c r="S48" s="25" t="s">
        <v>1404</v>
      </c>
      <c r="T48" s="25" t="s">
        <v>172</v>
      </c>
    </row>
    <row r="49" spans="1:20" ht="22.2" x14ac:dyDescent="0.55000000000000004">
      <c r="A49" s="22" t="s">
        <v>168</v>
      </c>
      <c r="B49" s="22" t="s">
        <v>173</v>
      </c>
      <c r="C49" s="21">
        <v>12</v>
      </c>
      <c r="D49" s="21" t="s">
        <v>8</v>
      </c>
      <c r="E49" s="21" t="s">
        <v>8</v>
      </c>
      <c r="F49" s="21" t="s">
        <v>8</v>
      </c>
      <c r="G49" s="21" t="s">
        <v>1327</v>
      </c>
      <c r="H49" s="21" t="str">
        <f>IFERROR(IF(LEN(VLOOKUP($A49,Entities!$A$1:$C$129,3,FALSE))=0,"",VLOOKUP($A49,Entities!$A$1:$C$129,3,FALSE)),"")</f>
        <v>A part of a Qualification structure that is certificated.</v>
      </c>
      <c r="I49" s="21" t="str">
        <f>IFERROR(IF(LEN(VLOOKUP($A49,Entities!$A$1:$D$129,4,FALSE))=0,"",VLOOKUP($A49,Entities!$A$1:$D$129,4,FALSE)),"")</f>
        <v/>
      </c>
      <c r="J49" s="21" t="str">
        <f>IFERROR(IF(LEN(VLOOKUP($A49,Entities!$A$1:$E$129,5,FALSE))=0,"",VLOOKUP($A49,Entities!$A$1:$E$129,5,FALSE)),"")</f>
        <v>Qualification Element</v>
      </c>
      <c r="K49" s="21" t="str">
        <f>IFERROR(IF(LEN(VLOOKUP($B49,Attributes!$A$1:$C$355,3,FALSE))=0,"",VLOOKUP($B49,Attributes!$A$1:$C$355,3,FALSE)),"")</f>
        <v>DATE</v>
      </c>
      <c r="L49" s="21" t="str">
        <f>IFERROR(IF(LEN(VLOOKUP($B49,Attributes!$A$1:$F$355,6,FALSE))=0,"",VLOOKUP($B49,Attributes!$A$1:$F$355,6,FALSE)),"")</f>
        <v/>
      </c>
      <c r="M49" s="21" t="str">
        <f>IFERROR(IF(LEN(VLOOKUP($B49,Attributes!$A$1:$G$355,7,FALSE))=0,"",VLOOKUP($B49,Attributes!$A$1:$G$355,7,FALSE)),"")</f>
        <v>The first possible AWARD date for the QUALIFICATION ELEMENT.</v>
      </c>
      <c r="N49" s="21" t="str">
        <f>IFERROR(IF(LEN(VLOOKUP($B49,Attributes!$A$1:$H$355,8,FALSE))=0,"",VLOOKUP($B49,Attributes!$A$1:$H$355,8,FALSE)),"")</f>
        <v>This is the earliest date a learner may be issued a certificate for an Award (qualification). Please see individual AOs for additional information.</v>
      </c>
      <c r="O49" s="21" t="s">
        <v>1798</v>
      </c>
      <c r="P49" s="25" t="s">
        <v>2022</v>
      </c>
      <c r="Q49" s="25"/>
      <c r="R49" s="25" t="s">
        <v>2022</v>
      </c>
      <c r="S49" s="25" t="s">
        <v>1404</v>
      </c>
      <c r="T49" s="25" t="s">
        <v>173</v>
      </c>
    </row>
    <row r="50" spans="1:20" ht="77.7" x14ac:dyDescent="0.55000000000000004">
      <c r="A50" s="22" t="s">
        <v>168</v>
      </c>
      <c r="B50" s="22" t="s">
        <v>174</v>
      </c>
      <c r="C50" s="21">
        <v>13</v>
      </c>
      <c r="D50" s="21" t="s">
        <v>8</v>
      </c>
      <c r="E50" s="21" t="s">
        <v>8</v>
      </c>
      <c r="F50" s="21" t="s">
        <v>6</v>
      </c>
      <c r="G50" s="21" t="s">
        <v>1327</v>
      </c>
      <c r="H50" s="21" t="str">
        <f>IFERROR(IF(LEN(VLOOKUP($A50,Entities!$A$1:$C$129,3,FALSE))=0,"",VLOOKUP($A50,Entities!$A$1:$C$129,3,FALSE)),"")</f>
        <v>A part of a Qualification structure that is certificated.</v>
      </c>
      <c r="I50" s="21" t="str">
        <f>IFERROR(IF(LEN(VLOOKUP($A50,Entities!$A$1:$D$129,4,FALSE))=0,"",VLOOKUP($A50,Entities!$A$1:$D$129,4,FALSE)),"")</f>
        <v/>
      </c>
      <c r="J50" s="21" t="str">
        <f>IFERROR(IF(LEN(VLOOKUP($A50,Entities!$A$1:$E$129,5,FALSE))=0,"",VLOOKUP($A50,Entities!$A$1:$E$129,5,FALSE)),"")</f>
        <v>Qualification Element</v>
      </c>
      <c r="K50" s="21" t="str">
        <f>IFERROR(IF(LEN(VLOOKUP($B50,Attributes!$A$1:$C$355,3,FALSE))=0,"",VLOOKUP($B50,Attributes!$A$1:$C$355,3,FALSE)),"")</f>
        <v>BOOLEAN</v>
      </c>
      <c r="L50" s="21" t="str">
        <f>IFERROR(IF(LEN(VLOOKUP($B50,Attributes!$A$1:$F$355,6,FALSE))=0,"",VLOOKUP($B50,Attributes!$A$1:$F$355,6,FALSE)),"")</f>
        <v/>
      </c>
      <c r="M50" s="21" t="str">
        <f>IFERROR(IF(LEN(VLOOKUP($B50,Attributes!$A$1:$G$355,7,FALSE))=0,"",VLOOKUP($B50,Attributes!$A$1:$G$355,7,FALSE)),"")</f>
        <v>Indicates that details of QUALIFICATION ELEMENTs that contributed to the published Result will be listed out when full certification is achieved.</v>
      </c>
      <c r="N50" s="21" t="str">
        <f>IFERROR(IF(LEN(VLOOKUP($B50,Attributes!$A$1:$H$355,8,FALSE))=0,"",VLOOKUP($B50,Attributes!$A$1:$H$355,8,FALSE)),"")</f>
        <v xml:space="preserve">This flag can be used for any unitised award. For example, where the Contributing_Units_Listed_Flag is published in the product catalogue against a unitised qualification that is taken in a linear manner (ie 100% terminal rule), it indicates that when the Award result is issued via A2C, contributing individual unit results will be referenced. This will assist MIS users where coursework has been transferred.
For VQ, the Contributing_Units_Listed_Flag may be used with or without the Cert_of_Unit_Credit_Issued_Flag.
</v>
      </c>
      <c r="O50" s="21"/>
      <c r="P50" s="25" t="s">
        <v>2022</v>
      </c>
      <c r="Q50" s="25"/>
      <c r="R50" s="25" t="s">
        <v>2022</v>
      </c>
      <c r="S50" s="25" t="s">
        <v>1404</v>
      </c>
      <c r="T50" s="25" t="s">
        <v>174</v>
      </c>
    </row>
    <row r="51" spans="1:20" ht="55.5" x14ac:dyDescent="0.55000000000000004">
      <c r="A51" s="22" t="s">
        <v>168</v>
      </c>
      <c r="B51" s="22" t="s">
        <v>92</v>
      </c>
      <c r="C51" s="21">
        <v>14</v>
      </c>
      <c r="D51" s="21" t="s">
        <v>8</v>
      </c>
      <c r="E51" s="21" t="s">
        <v>6</v>
      </c>
      <c r="F51" s="21" t="s">
        <v>8</v>
      </c>
      <c r="G51" s="21" t="s">
        <v>1327</v>
      </c>
      <c r="H51" s="21" t="str">
        <f>IFERROR(IF(LEN(VLOOKUP($A51,Entities!$A$1:$C$129,3,FALSE))=0,"",VLOOKUP($A51,Entities!$A$1:$C$129,3,FALSE)),"")</f>
        <v>A part of a Qualification structure that is certificated.</v>
      </c>
      <c r="I51" s="21" t="str">
        <f>IFERROR(IF(LEN(VLOOKUP($A51,Entities!$A$1:$D$129,4,FALSE))=0,"",VLOOKUP($A51,Entities!$A$1:$D$129,4,FALSE)),"")</f>
        <v/>
      </c>
      <c r="J51" s="21" t="str">
        <f>IFERROR(IF(LEN(VLOOKUP($A51,Entities!$A$1:$E$129,5,FALSE))=0,"",VLOOKUP($A51,Entities!$A$1:$E$129,5,FALSE)),"")</f>
        <v>Qualification Element</v>
      </c>
      <c r="K51" s="21" t="str">
        <f>IFERROR(IF(LEN(VLOOKUP($B51,Attributes!$A$1:$C$355,3,FALSE))=0,"",VLOOKUP($B51,Attributes!$A$1:$C$355,3,FALSE)),"")</f>
        <v>NVARCHAR(32)</v>
      </c>
      <c r="L51" s="21" t="str">
        <f>IFERROR(IF(LEN(VLOOKUP($B51,Attributes!$A$1:$F$355,6,FALSE))=0,"",VLOOKUP($B51,Attributes!$A$1:$F$355,6,FALSE)),"")</f>
        <v>Course_Length_Type</v>
      </c>
      <c r="M51" s="21" t="str">
        <f>IFERROR(IF(LEN(VLOOKUP($B51,Attributes!$A$1:$G$355,7,FALSE))=0,"",VLOOKUP($B51,Attributes!$A$1:$G$355,7,FALSE)),"")</f>
        <v>A controlled list of values that indicates the type of QUALIFICATION ELEMENT AWARD as categorised by the length of the course of study and related to the minimum number of LEARNING UNITS required for completion of the AWARD. For example, "Double Award", "Single Award", "Short", "Diploma".</v>
      </c>
      <c r="N51" s="21" t="str">
        <f>IFERROR(IF(LEN(VLOOKUP($B51,Attributes!$A$1:$H$355,8,FALSE))=0,"",VLOOKUP($B51,Attributes!$A$1:$H$355,8,FALSE)),"")</f>
        <v/>
      </c>
      <c r="O51" s="21"/>
      <c r="P51" s="25" t="s">
        <v>2022</v>
      </c>
      <c r="Q51" s="25"/>
      <c r="R51" s="25" t="s">
        <v>2022</v>
      </c>
      <c r="S51" s="25" t="s">
        <v>1404</v>
      </c>
      <c r="T51" s="25" t="s">
        <v>92</v>
      </c>
    </row>
    <row r="52" spans="1:20" ht="33.299999999999997" x14ac:dyDescent="0.55000000000000004">
      <c r="A52" s="22" t="s">
        <v>168</v>
      </c>
      <c r="B52" s="22" t="s">
        <v>175</v>
      </c>
      <c r="C52" s="21">
        <v>15</v>
      </c>
      <c r="D52" s="21" t="s">
        <v>8</v>
      </c>
      <c r="E52" s="21" t="s">
        <v>8</v>
      </c>
      <c r="F52" s="21" t="s">
        <v>6</v>
      </c>
      <c r="G52" s="21" t="s">
        <v>1327</v>
      </c>
      <c r="H52" s="21" t="str">
        <f>IFERROR(IF(LEN(VLOOKUP($A52,Entities!$A$1:$C$129,3,FALSE))=0,"",VLOOKUP($A52,Entities!$A$1:$C$129,3,FALSE)),"")</f>
        <v>A part of a Qualification structure that is certificated.</v>
      </c>
      <c r="I52" s="21" t="str">
        <f>IFERROR(IF(LEN(VLOOKUP($A52,Entities!$A$1:$D$129,4,FALSE))=0,"",VLOOKUP($A52,Entities!$A$1:$D$129,4,FALSE)),"")</f>
        <v/>
      </c>
      <c r="J52" s="21" t="str">
        <f>IFERROR(IF(LEN(VLOOKUP($A52,Entities!$A$1:$E$129,5,FALSE))=0,"",VLOOKUP($A52,Entities!$A$1:$E$129,5,FALSE)),"")</f>
        <v>Qualification Element</v>
      </c>
      <c r="K52" s="21" t="str">
        <f>IFERROR(IF(LEN(VLOOKUP($B52,Attributes!$A$1:$C$355,3,FALSE))=0,"",VLOOKUP($B52,Attributes!$A$1:$C$355,3,FALSE)),"")</f>
        <v>BOOLEAN</v>
      </c>
      <c r="L52" s="21" t="str">
        <f>IFERROR(IF(LEN(VLOOKUP($B52,Attributes!$A$1:$F$355,6,FALSE))=0,"",VLOOKUP($B52,Attributes!$A$1:$F$355,6,FALSE)),"")</f>
        <v/>
      </c>
      <c r="M52" s="21" t="str">
        <f>IFERROR(IF(LEN(VLOOKUP($B52,Attributes!$A$1:$G$355,7,FALSE))=0,"",VLOOKUP($B52,Attributes!$A$1:$G$355,7,FALSE)),"")</f>
        <v>Indicates whether or not an endorsed title for this QUALIFICATION needs to be supplied by the CENTRE when submitting a Learner Order.</v>
      </c>
      <c r="N52" s="21" t="str">
        <f>IFERROR(IF(LEN(VLOOKUP($B52,Attributes!$A$1:$H$355,8,FALSE))=0,"",VLOOKUP($B52,Attributes!$A$1:$H$355,8,FALSE)),"")</f>
        <v>Endorsed titles are relevant for qualifications where learners may choose a specialism; eg some Physical Education QEs allow a named sports specialism.</v>
      </c>
      <c r="O52" s="21"/>
      <c r="P52" s="25" t="s">
        <v>2022</v>
      </c>
      <c r="Q52" s="25"/>
      <c r="R52" s="25" t="s">
        <v>2022</v>
      </c>
      <c r="S52" s="25" t="s">
        <v>1404</v>
      </c>
      <c r="T52" s="25" t="s">
        <v>175</v>
      </c>
    </row>
    <row r="53" spans="1:20" ht="33.299999999999997" x14ac:dyDescent="0.55000000000000004">
      <c r="A53" s="22" t="s">
        <v>168</v>
      </c>
      <c r="B53" s="22" t="s">
        <v>176</v>
      </c>
      <c r="C53" s="21">
        <v>16</v>
      </c>
      <c r="D53" s="21" t="s">
        <v>8</v>
      </c>
      <c r="E53" s="21" t="s">
        <v>8</v>
      </c>
      <c r="F53" s="21" t="s">
        <v>8</v>
      </c>
      <c r="G53" s="21" t="s">
        <v>1327</v>
      </c>
      <c r="H53" s="21" t="str">
        <f>IFERROR(IF(LEN(VLOOKUP($A53,Entities!$A$1:$C$129,3,FALSE))=0,"",VLOOKUP($A53,Entities!$A$1:$C$129,3,FALSE)),"")</f>
        <v>A part of a Qualification structure that is certificated.</v>
      </c>
      <c r="I53" s="21" t="str">
        <f>IFERROR(IF(LEN(VLOOKUP($A53,Entities!$A$1:$D$129,4,FALSE))=0,"",VLOOKUP($A53,Entities!$A$1:$D$129,4,FALSE)),"")</f>
        <v/>
      </c>
      <c r="J53" s="21" t="str">
        <f>IFERROR(IF(LEN(VLOOKUP($A53,Entities!$A$1:$E$129,5,FALSE))=0,"",VLOOKUP($A53,Entities!$A$1:$E$129,5,FALSE)),"")</f>
        <v>Qualification Element</v>
      </c>
      <c r="K53" s="21" t="str">
        <f>IFERROR(IF(LEN(VLOOKUP($B53,Attributes!$A$1:$C$355,3,FALSE))=0,"",VLOOKUP($B53,Attributes!$A$1:$C$355,3,FALSE)),"")</f>
        <v>DATE</v>
      </c>
      <c r="L53" s="21" t="str">
        <f>IFERROR(IF(LEN(VLOOKUP($B53,Attributes!$A$1:$F$355,6,FALSE))=0,"",VLOOKUP($B53,Attributes!$A$1:$F$355,6,FALSE)),"")</f>
        <v/>
      </c>
      <c r="M53" s="21" t="str">
        <f>IFERROR(IF(LEN(VLOOKUP($B53,Attributes!$A$1:$G$355,7,FALSE))=0,"",VLOOKUP($B53,Attributes!$A$1:$G$355,7,FALSE)),"")</f>
        <v>The date after which Learners can no longer submit an order for a Qualification; this will be the same as or earlier than the Certification End Date.</v>
      </c>
      <c r="N53" s="21" t="str">
        <f>IFERROR(IF(LEN(VLOOKUP($B53,Attributes!$A$1:$H$355,8,FALSE))=0,"",VLOOKUP($B53,Attributes!$A$1:$H$355,8,FALSE)),"")</f>
        <v>This is the last date an order transaction for a learner may be submitted for an Award (qualification) by an AO. Please see individual AOs for additional information.</v>
      </c>
      <c r="O53" s="21" t="s">
        <v>1799</v>
      </c>
      <c r="P53" s="25" t="s">
        <v>2022</v>
      </c>
      <c r="Q53" s="25"/>
      <c r="R53" s="25" t="s">
        <v>2022</v>
      </c>
      <c r="S53" s="25" t="s">
        <v>1404</v>
      </c>
      <c r="T53" s="25" t="s">
        <v>176</v>
      </c>
    </row>
    <row r="54" spans="1:20" ht="33.299999999999997" x14ac:dyDescent="0.55000000000000004">
      <c r="A54" s="22" t="s">
        <v>168</v>
      </c>
      <c r="B54" s="22" t="s">
        <v>177</v>
      </c>
      <c r="C54" s="21">
        <v>17</v>
      </c>
      <c r="D54" s="21" t="s">
        <v>8</v>
      </c>
      <c r="E54" s="21" t="s">
        <v>8</v>
      </c>
      <c r="F54" s="21" t="s">
        <v>8</v>
      </c>
      <c r="G54" s="21" t="s">
        <v>1327</v>
      </c>
      <c r="H54" s="21" t="str">
        <f>IFERROR(IF(LEN(VLOOKUP($A54,Entities!$A$1:$C$129,3,FALSE))=0,"",VLOOKUP($A54,Entities!$A$1:$C$129,3,FALSE)),"")</f>
        <v>A part of a Qualification structure that is certificated.</v>
      </c>
      <c r="I54" s="21" t="str">
        <f>IFERROR(IF(LEN(VLOOKUP($A54,Entities!$A$1:$D$129,4,FALSE))=0,"",VLOOKUP($A54,Entities!$A$1:$D$129,4,FALSE)),"")</f>
        <v/>
      </c>
      <c r="J54" s="21" t="str">
        <f>IFERROR(IF(LEN(VLOOKUP($A54,Entities!$A$1:$E$129,5,FALSE))=0,"",VLOOKUP($A54,Entities!$A$1:$E$129,5,FALSE)),"")</f>
        <v>Qualification Element</v>
      </c>
      <c r="K54" s="21" t="str">
        <f>IFERROR(IF(LEN(VLOOKUP($B54,Attributes!$A$1:$C$355,3,FALSE))=0,"",VLOOKUP($B54,Attributes!$A$1:$C$355,3,FALSE)),"")</f>
        <v>DATE</v>
      </c>
      <c r="L54" s="21" t="str">
        <f>IFERROR(IF(LEN(VLOOKUP($B54,Attributes!$A$1:$F$355,6,FALSE))=0,"",VLOOKUP($B54,Attributes!$A$1:$F$355,6,FALSE)),"")</f>
        <v/>
      </c>
      <c r="M54" s="21" t="str">
        <f>IFERROR(IF(LEN(VLOOKUP($B54,Attributes!$A$1:$G$355,7,FALSE))=0,"",VLOOKUP($B54,Attributes!$A$1:$G$355,7,FALSE)),"")</f>
        <v>The date from which LEARNERs can first submit an order for a QUALIFICATION; this will be the same as, or later than, the date for which a QUALIFICATION is first regulated.</v>
      </c>
      <c r="N54" s="21" t="str">
        <f>IFERROR(IF(LEN(VLOOKUP($B54,Attributes!$A$1:$H$355,8,FALSE))=0,"",VLOOKUP($B54,Attributes!$A$1:$H$355,8,FALSE)),"")</f>
        <v xml:space="preserve">This is the first date an order transaction for a learner may be submitted for an Award (qualification) by an AO. Please see individual AOs for additional information. </v>
      </c>
      <c r="O54" s="21" t="s">
        <v>1800</v>
      </c>
      <c r="P54" s="25" t="s">
        <v>2022</v>
      </c>
      <c r="Q54" s="25"/>
      <c r="R54" s="25" t="s">
        <v>2022</v>
      </c>
      <c r="S54" s="25" t="s">
        <v>1404</v>
      </c>
      <c r="T54" s="25" t="s">
        <v>177</v>
      </c>
    </row>
    <row r="55" spans="1:20" ht="33.299999999999997" x14ac:dyDescent="0.55000000000000004">
      <c r="A55" s="22" t="s">
        <v>168</v>
      </c>
      <c r="B55" s="22" t="s">
        <v>86</v>
      </c>
      <c r="C55" s="21">
        <v>18</v>
      </c>
      <c r="D55" s="21" t="s">
        <v>8</v>
      </c>
      <c r="E55" s="21" t="s">
        <v>6</v>
      </c>
      <c r="F55" s="21" t="s">
        <v>8</v>
      </c>
      <c r="G55" s="21" t="s">
        <v>1327</v>
      </c>
      <c r="H55" s="21" t="str">
        <f>IFERROR(IF(LEN(VLOOKUP($A55,Entities!$A$1:$C$129,3,FALSE))=0,"",VLOOKUP($A55,Entities!$A$1:$C$129,3,FALSE)),"")</f>
        <v>A part of a Qualification structure that is certificated.</v>
      </c>
      <c r="I55" s="21" t="str">
        <f>IFERROR(IF(LEN(VLOOKUP($A55,Entities!$A$1:$D$129,4,FALSE))=0,"",VLOOKUP($A55,Entities!$A$1:$D$129,4,FALSE)),"")</f>
        <v/>
      </c>
      <c r="J55" s="21" t="str">
        <f>IFERROR(IF(LEN(VLOOKUP($A55,Entities!$A$1:$E$129,5,FALSE))=0,"",VLOOKUP($A55,Entities!$A$1:$E$129,5,FALSE)),"")</f>
        <v>Qualification Element</v>
      </c>
      <c r="K55" s="21" t="str">
        <f>IFERROR(IF(LEN(VLOOKUP($B55,Attributes!$A$1:$C$355,3,FALSE))=0,"",VLOOKUP($B55,Attributes!$A$1:$C$355,3,FALSE)),"")</f>
        <v>NVARCHAR(32)</v>
      </c>
      <c r="L55" s="21" t="str">
        <f>IFERROR(IF(LEN(VLOOKUP($B55,Attributes!$A$1:$F$355,6,FALSE))=0,"",VLOOKUP($B55,Attributes!$A$1:$F$355,6,FALSE)),"")</f>
        <v>QE_Delivery_Model_Type</v>
      </c>
      <c r="M55" s="21" t="str">
        <f>IFERROR(IF(LEN(VLOOKUP($B55,Attributes!$A$1:$G$355,7,FALSE))=0,"",VLOOKUP($B55,Attributes!$A$1:$G$355,7,FALSE)),"")</f>
        <v>A controlled list of values that defines the type of the delivery model for this QUALIFICATION ELEMENT AWARD. E.g. "Linear", "Modular".</v>
      </c>
      <c r="N55" s="21" t="str">
        <f>IFERROR(IF(LEN(VLOOKUP($B55,Attributes!$A$1:$H$355,8,FALSE))=0,"",VLOOKUP($B55,Attributes!$A$1:$H$355,8,FALSE)),"")</f>
        <v/>
      </c>
      <c r="O55" s="21"/>
      <c r="P55" s="25" t="s">
        <v>2022</v>
      </c>
      <c r="Q55" s="25"/>
      <c r="R55" s="25" t="s">
        <v>2022</v>
      </c>
      <c r="S55" s="25" t="s">
        <v>1404</v>
      </c>
      <c r="T55" s="25" t="s">
        <v>86</v>
      </c>
    </row>
    <row r="56" spans="1:20" ht="22.2" x14ac:dyDescent="0.55000000000000004">
      <c r="A56" s="22" t="s">
        <v>168</v>
      </c>
      <c r="B56" s="22" t="s">
        <v>263</v>
      </c>
      <c r="C56" s="21">
        <v>19</v>
      </c>
      <c r="D56" s="21" t="s">
        <v>8</v>
      </c>
      <c r="E56" s="21" t="s">
        <v>8</v>
      </c>
      <c r="F56" s="21" t="s">
        <v>6</v>
      </c>
      <c r="G56" s="21" t="s">
        <v>1327</v>
      </c>
      <c r="H56" s="21" t="str">
        <f>IFERROR(IF(LEN(VLOOKUP($A56,Entities!$A$1:$C$129,3,FALSE))=0,"",VLOOKUP($A56,Entities!$A$1:$C$129,3,FALSE)),"")</f>
        <v>A part of a Qualification structure that is certificated.</v>
      </c>
      <c r="I56" s="21" t="str">
        <f>IFERROR(IF(LEN(VLOOKUP($A56,Entities!$A$1:$D$129,4,FALSE))=0,"",VLOOKUP($A56,Entities!$A$1:$D$129,4,FALSE)),"")</f>
        <v/>
      </c>
      <c r="J56" s="21" t="str">
        <f>IFERROR(IF(LEN(VLOOKUP($A56,Entities!$A$1:$E$129,5,FALSE))=0,"",VLOOKUP($A56,Entities!$A$1:$E$129,5,FALSE)),"")</f>
        <v>Qualification Element</v>
      </c>
      <c r="K56" s="21" t="str">
        <f>IFERROR(IF(LEN(VLOOKUP($B56,Attributes!$A$1:$C$355,3,FALSE))=0,"",VLOOKUP($B56,Attributes!$A$1:$C$355,3,FALSE)),"")</f>
        <v>BOOLEAN</v>
      </c>
      <c r="L56" s="21" t="str">
        <f>IFERROR(IF(LEN(VLOOKUP($B56,Attributes!$A$1:$F$355,6,FALSE))=0,"",VLOOKUP($B56,Attributes!$A$1:$F$355,6,FALSE)),"")</f>
        <v/>
      </c>
      <c r="M56" s="21" t="str">
        <f>IFERROR(IF(LEN(VLOOKUP($B56,Attributes!$A$1:$G$355,7,FALSE))=0,"",VLOOKUP($B56,Attributes!$A$1:$G$355,7,FALSE)),"")</f>
        <v>Identifies whether detailed evidence requirements are provided for this QUALIFICATION ELEMENT.</v>
      </c>
      <c r="N56" s="21" t="str">
        <f>IFERROR(IF(LEN(VLOOKUP($B56,Attributes!$A$1:$H$355,8,FALSE))=0,"",VLOOKUP($B56,Attributes!$A$1:$H$355,8,FALSE)),"")</f>
        <v/>
      </c>
      <c r="O56" s="21" t="s">
        <v>726</v>
      </c>
      <c r="P56" s="25" t="s">
        <v>2022</v>
      </c>
      <c r="Q56" s="25"/>
      <c r="R56" s="25" t="s">
        <v>2022</v>
      </c>
      <c r="S56" s="25" t="s">
        <v>1404</v>
      </c>
      <c r="T56" s="25" t="s">
        <v>263</v>
      </c>
    </row>
    <row r="57" spans="1:20" ht="33.299999999999997" x14ac:dyDescent="0.55000000000000004">
      <c r="A57" s="22" t="s">
        <v>168</v>
      </c>
      <c r="B57" s="22" t="s">
        <v>99</v>
      </c>
      <c r="C57" s="21">
        <v>20</v>
      </c>
      <c r="D57" s="21" t="s">
        <v>8</v>
      </c>
      <c r="E57" s="21" t="s">
        <v>6</v>
      </c>
      <c r="F57" s="21" t="s">
        <v>8</v>
      </c>
      <c r="G57" s="21" t="s">
        <v>1327</v>
      </c>
      <c r="H57" s="21" t="str">
        <f>IFERROR(IF(LEN(VLOOKUP($A57,Entities!$A$1:$C$129,3,FALSE))=0,"",VLOOKUP($A57,Entities!$A$1:$C$129,3,FALSE)),"")</f>
        <v>A part of a Qualification structure that is certificated.</v>
      </c>
      <c r="I57" s="21" t="str">
        <f>IFERROR(IF(LEN(VLOOKUP($A57,Entities!$A$1:$D$129,4,FALSE))=0,"",VLOOKUP($A57,Entities!$A$1:$D$129,4,FALSE)),"")</f>
        <v/>
      </c>
      <c r="J57" s="21" t="str">
        <f>IFERROR(IF(LEN(VLOOKUP($A57,Entities!$A$1:$E$129,5,FALSE))=0,"",VLOOKUP($A57,Entities!$A$1:$E$129,5,FALSE)),"")</f>
        <v>Qualification Element</v>
      </c>
      <c r="K57" s="21" t="str">
        <f>IFERROR(IF(LEN(VLOOKUP($B57,Attributes!$A$1:$C$355,3,FALSE))=0,"",VLOOKUP($B57,Attributes!$A$1:$C$355,3,FALSE)),"")</f>
        <v>NVARCHAR(32)</v>
      </c>
      <c r="L57" s="21" t="str">
        <f>IFERROR(IF(LEN(VLOOKUP($B57,Attributes!$A$1:$F$355,6,FALSE))=0,"",VLOOKUP($B57,Attributes!$A$1:$F$355,6,FALSE)),"")</f>
        <v>QE_Evidence_Requirement_Type</v>
      </c>
      <c r="M57" s="21" t="str">
        <f>IFERROR(IF(LEN(VLOOKUP($B57,Attributes!$A$1:$G$355,7,FALSE))=0,"",VLOOKUP($B57,Attributes!$A$1:$G$355,7,FALSE)),"")</f>
        <v>A controlled list of values that categorises the type of evidence required for a QUALIFICATION ELEMENT AWARD. E.g. "Written", "Verbal", "Forms" etc.</v>
      </c>
      <c r="N57" s="21" t="str">
        <f>IFERROR(IF(LEN(VLOOKUP($B57,Attributes!$A$1:$H$355,8,FALSE))=0,"",VLOOKUP($B57,Attributes!$A$1:$H$355,8,FALSE)),"")</f>
        <v/>
      </c>
      <c r="O57" s="21"/>
      <c r="P57" s="25" t="s">
        <v>2022</v>
      </c>
      <c r="Q57" s="25"/>
      <c r="R57" s="25" t="s">
        <v>2022</v>
      </c>
      <c r="S57" s="25" t="s">
        <v>1404</v>
      </c>
      <c r="T57" s="25" t="s">
        <v>99</v>
      </c>
    </row>
    <row r="58" spans="1:20" ht="33.299999999999997" x14ac:dyDescent="0.55000000000000004">
      <c r="A58" s="22" t="s">
        <v>168</v>
      </c>
      <c r="B58" s="22" t="s">
        <v>178</v>
      </c>
      <c r="C58" s="21">
        <v>21</v>
      </c>
      <c r="D58" s="21" t="s">
        <v>8</v>
      </c>
      <c r="E58" s="21" t="s">
        <v>8</v>
      </c>
      <c r="F58" s="21" t="s">
        <v>8</v>
      </c>
      <c r="G58" s="21" t="s">
        <v>1327</v>
      </c>
      <c r="H58" s="21" t="str">
        <f>IFERROR(IF(LEN(VLOOKUP($A58,Entities!$A$1:$C$129,3,FALSE))=0,"",VLOOKUP($A58,Entities!$A$1:$C$129,3,FALSE)),"")</f>
        <v>A part of a Qualification structure that is certificated.</v>
      </c>
      <c r="I58" s="21" t="str">
        <f>IFERROR(IF(LEN(VLOOKUP($A58,Entities!$A$1:$D$129,4,FALSE))=0,"",VLOOKUP($A58,Entities!$A$1:$D$129,4,FALSE)),"")</f>
        <v/>
      </c>
      <c r="J58" s="21" t="str">
        <f>IFERROR(IF(LEN(VLOOKUP($A58,Entities!$A$1:$E$129,5,FALSE))=0,"",VLOOKUP($A58,Entities!$A$1:$E$129,5,FALSE)),"")</f>
        <v>Qualification Element</v>
      </c>
      <c r="K58" s="21" t="str">
        <f>IFERROR(IF(LEN(VLOOKUP($B58,Attributes!$A$1:$C$355,3,FALSE))=0,"",VLOOKUP($B58,Attributes!$A$1:$C$355,3,FALSE)),"")</f>
        <v>INTEGER</v>
      </c>
      <c r="L58" s="21" t="str">
        <f>IFERROR(IF(LEN(VLOOKUP($B58,Attributes!$A$1:$F$355,6,FALSE))=0,"",VLOOKUP($B58,Attributes!$A$1:$F$355,6,FALSE)),"")</f>
        <v/>
      </c>
      <c r="M58" s="21" t="str">
        <f>IFERROR(IF(LEN(VLOOKUP($B58,Attributes!$A$1:$G$355,7,FALSE))=0,"",VLOOKUP($B58,Attributes!$A$1:$G$355,7,FALSE)),"")</f>
        <v>Number of months a registration is maintained by the AWARDING ORGANISATION after the LEARNING PROVIDER receives confirmation of it.</v>
      </c>
      <c r="N58" s="21" t="str">
        <f>IFERROR(IF(LEN(VLOOKUP($B58,Attributes!$A$1:$H$355,8,FALSE))=0,"",VLOOKUP($B58,Attributes!$A$1:$H$355,8,FALSE)),"")</f>
        <v>If registrations are allowed for the qualification and no value is provided this indicates there is no expiry. The value must be a positive integer. A value of '0' is not allowed. The unit will always be months.</v>
      </c>
      <c r="O58" s="21"/>
      <c r="P58" s="25" t="s">
        <v>2022</v>
      </c>
      <c r="Q58" s="25"/>
      <c r="R58" s="25" t="s">
        <v>2022</v>
      </c>
      <c r="S58" s="25" t="s">
        <v>1404</v>
      </c>
      <c r="T58" s="25" t="s">
        <v>178</v>
      </c>
    </row>
    <row r="59" spans="1:20" ht="22.2" x14ac:dyDescent="0.55000000000000004">
      <c r="A59" s="22" t="s">
        <v>168</v>
      </c>
      <c r="B59" s="22" t="s">
        <v>179</v>
      </c>
      <c r="C59" s="21">
        <v>22</v>
      </c>
      <c r="D59" s="21" t="s">
        <v>8</v>
      </c>
      <c r="E59" s="21" t="s">
        <v>8</v>
      </c>
      <c r="F59" s="21" t="s">
        <v>8</v>
      </c>
      <c r="G59" s="21" t="s">
        <v>1327</v>
      </c>
      <c r="H59" s="21" t="str">
        <f>IFERROR(IF(LEN(VLOOKUP($A59,Entities!$A$1:$C$129,3,FALSE))=0,"",VLOOKUP($A59,Entities!$A$1:$C$129,3,FALSE)),"")</f>
        <v>A part of a Qualification structure that is certificated.</v>
      </c>
      <c r="I59" s="21" t="str">
        <f>IFERROR(IF(LEN(VLOOKUP($A59,Entities!$A$1:$D$129,4,FALSE))=0,"",VLOOKUP($A59,Entities!$A$1:$D$129,4,FALSE)),"")</f>
        <v/>
      </c>
      <c r="J59" s="21" t="str">
        <f>IFERROR(IF(LEN(VLOOKUP($A59,Entities!$A$1:$E$129,5,FALSE))=0,"",VLOOKUP($A59,Entities!$A$1:$E$129,5,FALSE)),"")</f>
        <v>Qualification Element</v>
      </c>
      <c r="K59" s="21" t="str">
        <f>IFERROR(IF(LEN(VLOOKUP($B59,Attributes!$A$1:$C$355,3,FALSE))=0,"",VLOOKUP($B59,Attributes!$A$1:$C$355,3,FALSE)),"")</f>
        <v>NVARCHAR(400)</v>
      </c>
      <c r="L59" s="21" t="str">
        <f>IFERROR(IF(LEN(VLOOKUP($B59,Attributes!$A$1:$F$355,6,FALSE))=0,"",VLOOKUP($B59,Attributes!$A$1:$F$355,6,FALSE)),"")</f>
        <v/>
      </c>
      <c r="M59" s="21" t="str">
        <f>IFERROR(IF(LEN(VLOOKUP($B59,Attributes!$A$1:$G$355,7,FALSE))=0,"",VLOOKUP($B59,Attributes!$A$1:$G$355,7,FALSE)),"")</f>
        <v>Free text regarding terminal and re-sit rules.</v>
      </c>
      <c r="N59" s="21" t="str">
        <f>IFERROR(IF(LEN(VLOOKUP($B59,Attributes!$A$1:$H$355,8,FALSE))=0,"",VLOOKUP($B59,Attributes!$A$1:$H$355,8,FALSE)),"")</f>
        <v/>
      </c>
      <c r="O59" s="21"/>
      <c r="P59" s="25" t="s">
        <v>2022</v>
      </c>
      <c r="Q59" s="25"/>
      <c r="R59" s="25" t="s">
        <v>2022</v>
      </c>
      <c r="S59" s="25" t="s">
        <v>1404</v>
      </c>
      <c r="T59" s="25" t="s">
        <v>179</v>
      </c>
    </row>
    <row r="60" spans="1:20" ht="33.299999999999997" x14ac:dyDescent="0.55000000000000004">
      <c r="A60" s="22" t="s">
        <v>168</v>
      </c>
      <c r="B60" s="22" t="s">
        <v>180</v>
      </c>
      <c r="C60" s="21">
        <v>23</v>
      </c>
      <c r="D60" s="21" t="s">
        <v>8</v>
      </c>
      <c r="E60" s="21" t="s">
        <v>6</v>
      </c>
      <c r="F60" s="21" t="s">
        <v>8</v>
      </c>
      <c r="G60" s="21" t="s">
        <v>1327</v>
      </c>
      <c r="H60" s="21" t="str">
        <f>IFERROR(IF(LEN(VLOOKUP($A60,Entities!$A$1:$C$129,3,FALSE))=0,"",VLOOKUP($A60,Entities!$A$1:$C$129,3,FALSE)),"")</f>
        <v>A part of a Qualification structure that is certificated.</v>
      </c>
      <c r="I60" s="21" t="str">
        <f>IFERROR(IF(LEN(VLOOKUP($A60,Entities!$A$1:$D$129,4,FALSE))=0,"",VLOOKUP($A60,Entities!$A$1:$D$129,4,FALSE)),"")</f>
        <v/>
      </c>
      <c r="J60" s="21" t="str">
        <f>IFERROR(IF(LEN(VLOOKUP($A60,Entities!$A$1:$E$129,5,FALSE))=0,"",VLOOKUP($A60,Entities!$A$1:$E$129,5,FALSE)),"")</f>
        <v>Qualification Element</v>
      </c>
      <c r="K60" s="21" t="str">
        <f>IFERROR(IF(LEN(VLOOKUP($B60,Attributes!$A$1:$C$355,3,FALSE))=0,"",VLOOKUP($B60,Attributes!$A$1:$C$355,3,FALSE)),"")</f>
        <v>NVARCHAR(20)</v>
      </c>
      <c r="L60" s="21" t="str">
        <f>IFERROR(IF(LEN(VLOOKUP($B60,Attributes!$A$1:$F$355,6,FALSE))=0,"",VLOOKUP($B60,Attributes!$A$1:$F$355,6,FALSE)),"")</f>
        <v>Study_Guide_Available_Type</v>
      </c>
      <c r="M60" s="21" t="str">
        <f>IFERROR(IF(LEN(VLOOKUP($B60,Attributes!$A$1:$G$355,7,FALSE))=0,"",VLOOKUP($B60,Attributes!$A$1:$G$355,7,FALSE)),"")</f>
        <v>A controlled list of values that indicates that a STUDY GUIDE or QUALIFICATION book is freely available and what format(s) it is available in. E.g. "Paper", "Electronic", "Paper and Electronic".</v>
      </c>
      <c r="N60" s="21" t="str">
        <f>IFERROR(IF(LEN(VLOOKUP($B60,Attributes!$A$1:$H$355,8,FALSE))=0,"",VLOOKUP($B60,Attributes!$A$1:$H$355,8,FALSE)),"")</f>
        <v/>
      </c>
      <c r="O60" s="21"/>
      <c r="P60" s="25" t="s">
        <v>2022</v>
      </c>
      <c r="Q60" s="25"/>
      <c r="R60" s="25" t="s">
        <v>2022</v>
      </c>
      <c r="S60" s="25" t="s">
        <v>1404</v>
      </c>
      <c r="T60" s="25" t="s">
        <v>180</v>
      </c>
    </row>
    <row r="61" spans="1:20" ht="22.2" x14ac:dyDescent="0.55000000000000004">
      <c r="A61" s="22" t="s">
        <v>168</v>
      </c>
      <c r="B61" s="22" t="s">
        <v>181</v>
      </c>
      <c r="C61" s="21">
        <v>24</v>
      </c>
      <c r="D61" s="21" t="s">
        <v>8</v>
      </c>
      <c r="E61" s="21" t="s">
        <v>8</v>
      </c>
      <c r="F61" s="21" t="s">
        <v>8</v>
      </c>
      <c r="G61" s="21" t="s">
        <v>1327</v>
      </c>
      <c r="H61" s="21" t="str">
        <f>IFERROR(IF(LEN(VLOOKUP($A61,Entities!$A$1:$C$129,3,FALSE))=0,"",VLOOKUP($A61,Entities!$A$1:$C$129,3,FALSE)),"")</f>
        <v>A part of a Qualification structure that is certificated.</v>
      </c>
      <c r="I61" s="21" t="str">
        <f>IFERROR(IF(LEN(VLOOKUP($A61,Entities!$A$1:$D$129,4,FALSE))=0,"",VLOOKUP($A61,Entities!$A$1:$D$129,4,FALSE)),"")</f>
        <v/>
      </c>
      <c r="J61" s="21" t="str">
        <f>IFERROR(IF(LEN(VLOOKUP($A61,Entities!$A$1:$E$129,5,FALSE))=0,"",VLOOKUP($A61,Entities!$A$1:$E$129,5,FALSE)),"")</f>
        <v>Qualification Element</v>
      </c>
      <c r="K61" s="21" t="str">
        <f>IFERROR(IF(LEN(VLOOKUP($B61,Attributes!$A$1:$C$355,3,FALSE))=0,"",VLOOKUP($B61,Attributes!$A$1:$C$355,3,FALSE)),"")</f>
        <v>NVARCHAR(400)</v>
      </c>
      <c r="L61" s="21" t="str">
        <f>IFERROR(IF(LEN(VLOOKUP($B61,Attributes!$A$1:$F$355,6,FALSE))=0,"",VLOOKUP($B61,Attributes!$A$1:$F$355,6,FALSE)),"")</f>
        <v/>
      </c>
      <c r="M61" s="21" t="str">
        <f>IFERROR(IF(LEN(VLOOKUP($B61,Attributes!$A$1:$G$355,7,FALSE))=0,"",VLOOKUP($B61,Attributes!$A$1:$G$355,7,FALSE)),"")</f>
        <v>Additional details relating to the Study Guide.</v>
      </c>
      <c r="N61" s="21" t="str">
        <f>IFERROR(IF(LEN(VLOOKUP($B61,Attributes!$A$1:$H$355,8,FALSE))=0,"",VLOOKUP($B61,Attributes!$A$1:$H$355,8,FALSE)),"")</f>
        <v>This could include a URL</v>
      </c>
      <c r="O61" s="21"/>
      <c r="P61" s="25" t="s">
        <v>2022</v>
      </c>
      <c r="Q61" s="25"/>
      <c r="R61" s="25" t="s">
        <v>2022</v>
      </c>
      <c r="S61" s="25" t="s">
        <v>1404</v>
      </c>
      <c r="T61" s="25" t="s">
        <v>181</v>
      </c>
    </row>
    <row r="62" spans="1:20" ht="33.299999999999997" x14ac:dyDescent="0.55000000000000004">
      <c r="A62" s="22" t="s">
        <v>168</v>
      </c>
      <c r="B62" s="22" t="s">
        <v>183</v>
      </c>
      <c r="C62" s="21">
        <v>25</v>
      </c>
      <c r="D62" s="21" t="s">
        <v>8</v>
      </c>
      <c r="E62" s="21" t="s">
        <v>8</v>
      </c>
      <c r="F62" s="21" t="s">
        <v>8</v>
      </c>
      <c r="G62" s="21" t="s">
        <v>1327</v>
      </c>
      <c r="H62" s="21" t="str">
        <f>IFERROR(IF(LEN(VLOOKUP($A62,Entities!$A$1:$C$129,3,FALSE))=0,"",VLOOKUP($A62,Entities!$A$1:$C$129,3,FALSE)),"")</f>
        <v>A part of a Qualification structure that is certificated.</v>
      </c>
      <c r="I62" s="21" t="str">
        <f>IFERROR(IF(LEN(VLOOKUP($A62,Entities!$A$1:$D$129,4,FALSE))=0,"",VLOOKUP($A62,Entities!$A$1:$D$129,4,FALSE)),"")</f>
        <v/>
      </c>
      <c r="J62" s="21" t="str">
        <f>IFERROR(IF(LEN(VLOOKUP($A62,Entities!$A$1:$E$129,5,FALSE))=0,"",VLOOKUP($A62,Entities!$A$1:$E$129,5,FALSE)),"")</f>
        <v>Qualification Element</v>
      </c>
      <c r="K62" s="21" t="str">
        <f>IFERROR(IF(LEN(VLOOKUP($B62,Attributes!$A$1:$C$355,3,FALSE))=0,"",VLOOKUP($B62,Attributes!$A$1:$C$355,3,FALSE)),"")</f>
        <v>NVARCHAR(100)</v>
      </c>
      <c r="L62" s="21" t="str">
        <f>IFERROR(IF(LEN(VLOOKUP($B62,Attributes!$A$1:$F$355,6,FALSE))=0,"",VLOOKUP($B62,Attributes!$A$1:$F$355,6,FALSE)),"")</f>
        <v/>
      </c>
      <c r="M62" s="21" t="str">
        <f>IFERROR(IF(LEN(VLOOKUP($B62,Attributes!$A$1:$G$355,7,FALSE))=0,"",VLOOKUP($B62,Attributes!$A$1:$G$355,7,FALSE)),"")</f>
        <v>A single reference number of the Study Guide for this QUALIFICATION ELEMENT. This could be an ISBN, AWARDING ORGANISATION defined identifier, or a URL.</v>
      </c>
      <c r="N62" s="21" t="str">
        <f>IFERROR(IF(LEN(VLOOKUP($B62,Attributes!$A$1:$H$355,8,FALSE))=0,"",VLOOKUP($B62,Attributes!$A$1:$H$355,8,FALSE)),"")</f>
        <v/>
      </c>
      <c r="O62" s="21"/>
      <c r="P62" s="25" t="s">
        <v>2022</v>
      </c>
      <c r="Q62" s="25"/>
      <c r="R62" s="25" t="s">
        <v>2022</v>
      </c>
      <c r="S62" s="25" t="s">
        <v>1404</v>
      </c>
      <c r="T62" s="25" t="s">
        <v>183</v>
      </c>
    </row>
    <row r="63" spans="1:20" ht="22.2" x14ac:dyDescent="0.55000000000000004">
      <c r="A63" s="22" t="s">
        <v>168</v>
      </c>
      <c r="B63" s="22" t="s">
        <v>84</v>
      </c>
      <c r="C63" s="21">
        <v>26</v>
      </c>
      <c r="D63" s="21" t="s">
        <v>8</v>
      </c>
      <c r="E63" s="21" t="s">
        <v>6</v>
      </c>
      <c r="F63" s="21" t="s">
        <v>8</v>
      </c>
      <c r="G63" s="21" t="s">
        <v>1327</v>
      </c>
      <c r="H63" s="21" t="str">
        <f>IFERROR(IF(LEN(VLOOKUP($A63,Entities!$A$1:$C$129,3,FALSE))=0,"",VLOOKUP($A63,Entities!$A$1:$C$129,3,FALSE)),"")</f>
        <v>A part of a Qualification structure that is certificated.</v>
      </c>
      <c r="I63" s="21" t="str">
        <f>IFERROR(IF(LEN(VLOOKUP($A63,Entities!$A$1:$D$129,4,FALSE))=0,"",VLOOKUP($A63,Entities!$A$1:$D$129,4,FALSE)),"")</f>
        <v/>
      </c>
      <c r="J63" s="21" t="str">
        <f>IFERROR(IF(LEN(VLOOKUP($A63,Entities!$A$1:$E$129,5,FALSE))=0,"",VLOOKUP($A63,Entities!$A$1:$E$129,5,FALSE)),"")</f>
        <v>Qualification Element</v>
      </c>
      <c r="K63" s="21" t="str">
        <f>IFERROR(IF(LEN(VLOOKUP($B63,Attributes!$A$1:$C$355,3,FALSE))=0,"",VLOOKUP($B63,Attributes!$A$1:$C$355,3,FALSE)),"")</f>
        <v>NVARCHAR(32)</v>
      </c>
      <c r="L63" s="21" t="str">
        <f>IFERROR(IF(LEN(VLOOKUP($B63,Attributes!$A$1:$F$355,6,FALSE))=0,"",VLOOKUP($B63,Attributes!$A$1:$F$355,6,FALSE)),"")</f>
        <v>Study_Guide_Reference_Type</v>
      </c>
      <c r="M63" s="21" t="str">
        <f>IFERROR(IF(LEN(VLOOKUP($B63,Attributes!$A$1:$G$355,7,FALSE))=0,"",VLOOKUP($B63,Attributes!$A$1:$G$355,7,FALSE)),"")</f>
        <v>A controlled list of values that identifies the format that a Study Guide is available in. For example, "AO guide", "ISBN", "URL".</v>
      </c>
      <c r="N63" s="21" t="str">
        <f>IFERROR(IF(LEN(VLOOKUP($B63,Attributes!$A$1:$H$355,8,FALSE))=0,"",VLOOKUP($B63,Attributes!$A$1:$H$355,8,FALSE)),"")</f>
        <v/>
      </c>
      <c r="O63" s="21"/>
      <c r="P63" s="25" t="s">
        <v>2022</v>
      </c>
      <c r="Q63" s="25"/>
      <c r="R63" s="25" t="s">
        <v>2022</v>
      </c>
      <c r="S63" s="25" t="s">
        <v>1404</v>
      </c>
      <c r="T63" s="25" t="s">
        <v>84</v>
      </c>
    </row>
    <row r="64" spans="1:20" ht="33.299999999999997" x14ac:dyDescent="0.55000000000000004">
      <c r="A64" s="22" t="s">
        <v>168</v>
      </c>
      <c r="B64" s="22" t="s">
        <v>185</v>
      </c>
      <c r="C64" s="21">
        <v>27</v>
      </c>
      <c r="D64" s="21" t="s">
        <v>8</v>
      </c>
      <c r="E64" s="21" t="s">
        <v>6</v>
      </c>
      <c r="F64" s="21" t="s">
        <v>8</v>
      </c>
      <c r="G64" s="21" t="s">
        <v>1327</v>
      </c>
      <c r="H64" s="21" t="str">
        <f>IFERROR(IF(LEN(VLOOKUP($A64,Entities!$A$1:$C$129,3,FALSE))=0,"",VLOOKUP($A64,Entities!$A$1:$C$129,3,FALSE)),"")</f>
        <v>A part of a Qualification structure that is certificated.</v>
      </c>
      <c r="I64" s="21" t="str">
        <f>IFERROR(IF(LEN(VLOOKUP($A64,Entities!$A$1:$D$129,4,FALSE))=0,"",VLOOKUP($A64,Entities!$A$1:$D$129,4,FALSE)),"")</f>
        <v/>
      </c>
      <c r="J64" s="21" t="str">
        <f>IFERROR(IF(LEN(VLOOKUP($A64,Entities!$A$1:$E$129,5,FALSE))=0,"",VLOOKUP($A64,Entities!$A$1:$E$129,5,FALSE)),"")</f>
        <v>Qualification Element</v>
      </c>
      <c r="K64" s="21" t="str">
        <f>IFERROR(IF(LEN(VLOOKUP($B64,Attributes!$A$1:$C$355,3,FALSE))=0,"",VLOOKUP($B64,Attributes!$A$1:$C$355,3,FALSE)),"")</f>
        <v>NVARCHAR(32)</v>
      </c>
      <c r="L64" s="21" t="str">
        <f>IFERROR(IF(LEN(VLOOKUP($B64,Attributes!$A$1:$F$355,6,FALSE))=0,"",VLOOKUP($B64,Attributes!$A$1:$F$355,6,FALSE)),"")</f>
        <v/>
      </c>
      <c r="M64" s="21" t="str">
        <f>IFERROR(IF(LEN(VLOOKUP($B64,Attributes!$A$1:$G$355,7,FALSE))=0,"",VLOOKUP($B64,Attributes!$A$1:$G$355,7,FALSE)),"")</f>
        <v>A value that denotes and distinguishes the PARTY.</v>
      </c>
      <c r="N64" s="21" t="str">
        <f>IFERROR(IF(LEN(VLOOKUP($B64,Attributes!$A$1:$H$355,8,FALSE))=0,"",VLOOKUP($B64,Attributes!$A$1:$H$355,8,FALSE)),"")</f>
        <v>In this case is the PARTY that is the accreditor for this QE AWARD.
Where the party is an accreditation authority, one of the identifiers listed in the Harmonised Values section will be used.</v>
      </c>
      <c r="O64" s="21"/>
      <c r="P64" s="25" t="s">
        <v>2022</v>
      </c>
      <c r="Q64" s="25"/>
      <c r="R64" s="25" t="s">
        <v>2022</v>
      </c>
      <c r="S64" s="25" t="s">
        <v>1404</v>
      </c>
      <c r="T64" s="25" t="s">
        <v>185</v>
      </c>
    </row>
    <row r="65" spans="1:20" ht="122.1" x14ac:dyDescent="0.55000000000000004">
      <c r="A65" s="22" t="s">
        <v>168</v>
      </c>
      <c r="B65" s="22" t="s">
        <v>184</v>
      </c>
      <c r="C65" s="21">
        <v>28</v>
      </c>
      <c r="D65" s="21" t="s">
        <v>8</v>
      </c>
      <c r="E65" s="21" t="s">
        <v>6</v>
      </c>
      <c r="F65" s="21" t="s">
        <v>8</v>
      </c>
      <c r="G65" s="21" t="s">
        <v>1327</v>
      </c>
      <c r="H65" s="21" t="str">
        <f>IFERROR(IF(LEN(VLOOKUP($A65,Entities!$A$1:$C$129,3,FALSE))=0,"",VLOOKUP($A65,Entities!$A$1:$C$129,3,FALSE)),"")</f>
        <v>A part of a Qualification structure that is certificated.</v>
      </c>
      <c r="I65" s="21" t="str">
        <f>IFERROR(IF(LEN(VLOOKUP($A65,Entities!$A$1:$D$129,4,FALSE))=0,"",VLOOKUP($A65,Entities!$A$1:$D$129,4,FALSE)),"")</f>
        <v/>
      </c>
      <c r="J65" s="21" t="str">
        <f>IFERROR(IF(LEN(VLOOKUP($A65,Entities!$A$1:$E$129,5,FALSE))=0,"",VLOOKUP($A65,Entities!$A$1:$E$129,5,FALSE)),"")</f>
        <v>Qualification Element</v>
      </c>
      <c r="K65" s="21" t="str">
        <f>IFERROR(IF(LEN(VLOOKUP($B65,Attributes!$A$1:$C$355,3,FALSE))=0,"",VLOOKUP($B65,Attributes!$A$1:$C$355,3,FALSE)),"")</f>
        <v>NVARCHAR(32)</v>
      </c>
      <c r="L65" s="21" t="str">
        <f>IFERROR(IF(LEN(VLOOKUP($B65,Attributes!$A$1:$F$355,6,FALSE))=0,"",VLOOKUP($B65,Attributes!$A$1:$F$355,6,FALSE)),"")</f>
        <v/>
      </c>
      <c r="M65" s="21" t="str">
        <f>IFERROR(IF(LEN(VLOOKUP($B65,Attributes!$A$1:$G$355,7,FALSE))=0,"",VLOOKUP($B65,Attributes!$A$1:$G$355,7,FALSE)),"")</f>
        <v>The Sector Lead is the Sector Skills Council (SSC). The SSC role is to support employers in developing and managing apprenticeship standards, reduce skills gaps and shortages and improve productivity, to boost the skills of their sector workforces and to improve learning supply. Educational institutions need to know the SSC to draw down funding or if they have queries around setting up their own qualifications (e.g. Pearson Customised or SRF [Self Regulated Framework] qualifications). The list of councils is https://fisss.org/sector-skills-council-body/directory-of-sscs/. These are listed in Appendix 2 as standard parties and AOs should use the Party ID defined.</v>
      </c>
      <c r="N65" s="21" t="str">
        <f>IFERROR(IF(LEN(VLOOKUP($B65,Attributes!$A$1:$H$355,8,FALSE))=0,"",VLOOKUP($B65,Attributes!$A$1:$H$355,8,FALSE)),"")</f>
        <v/>
      </c>
      <c r="O65" s="21"/>
      <c r="P65" s="25" t="s">
        <v>2022</v>
      </c>
      <c r="Q65" s="25"/>
      <c r="R65" s="25" t="s">
        <v>2022</v>
      </c>
      <c r="S65" s="25" t="s">
        <v>1404</v>
      </c>
      <c r="T65" s="25" t="s">
        <v>184</v>
      </c>
    </row>
    <row r="66" spans="1:20" ht="55.5" x14ac:dyDescent="0.55000000000000004">
      <c r="A66" s="22" t="s">
        <v>168</v>
      </c>
      <c r="B66" s="22" t="s">
        <v>258</v>
      </c>
      <c r="C66" s="21">
        <v>29</v>
      </c>
      <c r="D66" s="21" t="s">
        <v>8</v>
      </c>
      <c r="E66" s="21" t="s">
        <v>6</v>
      </c>
      <c r="F66" s="21" t="s">
        <v>8</v>
      </c>
      <c r="G66" s="21" t="s">
        <v>1327</v>
      </c>
      <c r="H66" s="21" t="str">
        <f>IFERROR(IF(LEN(VLOOKUP($A66,Entities!$A$1:$C$129,3,FALSE))=0,"",VLOOKUP($A66,Entities!$A$1:$C$129,3,FALSE)),"")</f>
        <v>A part of a Qualification structure that is certificated.</v>
      </c>
      <c r="I66" s="21" t="str">
        <f>IFERROR(IF(LEN(VLOOKUP($A66,Entities!$A$1:$D$129,4,FALSE))=0,"",VLOOKUP($A66,Entities!$A$1:$D$129,4,FALSE)),"")</f>
        <v/>
      </c>
      <c r="J66" s="21" t="str">
        <f>IFERROR(IF(LEN(VLOOKUP($A66,Entities!$A$1:$E$129,5,FALSE))=0,"",VLOOKUP($A66,Entities!$A$1:$E$129,5,FALSE)),"")</f>
        <v>Qualification Element</v>
      </c>
      <c r="K66" s="21" t="str">
        <f>IFERROR(IF(LEN(VLOOKUP($B66,Attributes!$A$1:$C$355,3,FALSE))=0,"",VLOOKUP($B66,Attributes!$A$1:$C$355,3,FALSE)),"")</f>
        <v>NVARCHAR(50)</v>
      </c>
      <c r="L66" s="21" t="str">
        <f>IFERROR(IF(LEN(VLOOKUP($B66,Attributes!$A$1:$F$355,6,FALSE))=0,"",VLOOKUP($B66,Attributes!$A$1:$F$355,6,FALSE)),"")</f>
        <v>Party_Role_Type</v>
      </c>
      <c r="M66" s="21" t="str">
        <f>IFERROR(IF(LEN(VLOOKUP($B66,Attributes!$A$1:$G$355,7,FALSE))=0,"",VLOOKUP($B66,Attributes!$A$1:$G$355,7,FALSE)),"")</f>
        <v>A controlled list of values that identifies the specific role of a PARTY e.g. LEARNER, LEARNING OPPORTUNITY PROVIDER. This attribute may appear prefixed with the role that is currently being undertaken. In this event the role type is that specifically named role.</v>
      </c>
      <c r="N66" s="21" t="str">
        <f>IFERROR(IF(LEN(VLOOKUP($B66,Attributes!$A$1:$H$355,8,FALSE))=0,"",VLOOKUP($B66,Attributes!$A$1:$H$355,8,FALSE)),"")</f>
        <v>if the QE is centre assessed, this attribute will be populated with "Centre". If the QE is externally assessed, this attribute will be populated with "Awarding Organisation".</v>
      </c>
      <c r="O66" s="21"/>
      <c r="P66" s="25" t="s">
        <v>2022</v>
      </c>
      <c r="Q66" s="25"/>
      <c r="R66" s="25" t="s">
        <v>2022</v>
      </c>
      <c r="S66" s="25" t="s">
        <v>1404</v>
      </c>
      <c r="T66" s="25" t="s">
        <v>258</v>
      </c>
    </row>
    <row r="67" spans="1:20" ht="66.599999999999994" x14ac:dyDescent="0.55000000000000004">
      <c r="A67" s="22" t="s">
        <v>168</v>
      </c>
      <c r="B67" s="22" t="s">
        <v>1248</v>
      </c>
      <c r="C67" s="21">
        <v>30</v>
      </c>
      <c r="D67" s="21" t="s">
        <v>8</v>
      </c>
      <c r="E67" s="21" t="s">
        <v>8</v>
      </c>
      <c r="F67" s="21" t="s">
        <v>8</v>
      </c>
      <c r="G67" s="21" t="s">
        <v>1327</v>
      </c>
      <c r="H67" s="21" t="str">
        <f>IFERROR(IF(LEN(VLOOKUP($A67,Entities!$A$1:$C$129,3,FALSE))=0,"",VLOOKUP($A67,Entities!$A$1:$C$129,3,FALSE)),"")</f>
        <v>A part of a Qualification structure that is certificated.</v>
      </c>
      <c r="I67" s="21" t="str">
        <f>IFERROR(IF(LEN(VLOOKUP($A67,Entities!$A$1:$D$129,4,FALSE))=0,"",VLOOKUP($A67,Entities!$A$1:$D$129,4,FALSE)),"")</f>
        <v/>
      </c>
      <c r="J67" s="21" t="str">
        <f>IFERROR(IF(LEN(VLOOKUP($A67,Entities!$A$1:$E$129,5,FALSE))=0,"",VLOOKUP($A67,Entities!$A$1:$E$129,5,FALSE)),"")</f>
        <v>Qualification Element</v>
      </c>
      <c r="K67" s="21" t="str">
        <f>IFERROR(IF(LEN(VLOOKUP($B67,Attributes!$A$1:$C$355,3,FALSE))=0,"",VLOOKUP($B67,Attributes!$A$1:$C$355,3,FALSE)),"")</f>
        <v>NVARCHAR(4000)</v>
      </c>
      <c r="L67" s="21" t="str">
        <f>IFERROR(IF(LEN(VLOOKUP($B67,Attributes!$A$1:$F$355,6,FALSE))=0,"",VLOOKUP($B67,Attributes!$A$1:$F$355,6,FALSE)),"")</f>
        <v/>
      </c>
      <c r="M67" s="21" t="str">
        <f>IFERROR(IF(LEN(VLOOKUP($B67,Attributes!$A$1:$G$355,7,FALSE))=0,"",VLOOKUP($B67,Attributes!$A$1:$G$355,7,FALSE)),"")</f>
        <v>Free text to describe available pathways. This is designed as a simple summary for centre staff and should match the Ofqual register field "optional routes to complete qualification (pathways)". The definitive rules are encoded as Pathway elements.</v>
      </c>
      <c r="N67" s="21" t="str">
        <f>IFERROR(IF(LEN(VLOOKUP($B67,Attributes!$A$1:$H$355,8,FALSE))=0,"",VLOOKUP($B67,Attributes!$A$1:$H$355,8,FALSE)),"")</f>
        <v>The guidance provided to AOs in the Portal is: "This is an optional field and if the qualification is unitised you can provide information to indicate the different pathways to achieve the qualification. This allows you to describe which combination of units are included in any particular pathway, and how a learner can achieve the qualification (e.g. In Pathway 1 - all mandatory units and 3 optional units; or in Pathway 2 - 3 units from group A and 5 units from group B with a total credit value equal to or exceeding 25 etc.)".
This text is to give a brief overview to centre staff. The detail of the pathways is encoded in the QE structure.
It may also be used to list any conditions for entry such as previous qualifications.</v>
      </c>
      <c r="O67" s="21"/>
      <c r="P67" s="25" t="s">
        <v>2022</v>
      </c>
      <c r="Q67" s="25"/>
      <c r="R67" s="25" t="s">
        <v>2022</v>
      </c>
      <c r="S67" s="25" t="s">
        <v>1404</v>
      </c>
      <c r="T67" s="25" t="s">
        <v>1248</v>
      </c>
    </row>
    <row r="68" spans="1:20" ht="55.5" x14ac:dyDescent="0.55000000000000004">
      <c r="A68" s="22" t="s">
        <v>87</v>
      </c>
      <c r="B68" s="22" t="s">
        <v>88</v>
      </c>
      <c r="C68" s="21">
        <v>1</v>
      </c>
      <c r="D68" s="21" t="s">
        <v>6</v>
      </c>
      <c r="E68" s="21" t="s">
        <v>8</v>
      </c>
      <c r="F68" s="21" t="s">
        <v>6</v>
      </c>
      <c r="G68" s="21"/>
      <c r="H68" s="21" t="str">
        <f>IFERROR(IF(LEN(VLOOKUP($A68,Entities!$A$1:$C$129,3,FALSE))=0,"",VLOOKUP($A68,Entities!$A$1:$C$129,3,FALSE)),"")</f>
        <v>A controlled list of values that indicates the level of depth and breadth of learning associated with an AWARD, often used in conjunction with COURSE LENGTH TYPE, but is distinct from a level as described by a recognised QE Framework. For example, "Foundation", "Higher".</v>
      </c>
      <c r="I68" s="21" t="str">
        <f>IFERROR(IF(LEN(VLOOKUP($A68,Entities!$A$1:$D$129,4,FALSE))=0,"",VLOOKUP($A68,Entities!$A$1:$D$129,4,FALSE)),"")</f>
        <v/>
      </c>
      <c r="J68" s="21" t="str">
        <f>IFERROR(IF(LEN(VLOOKUP($A68,Entities!$A$1:$E$129,5,FALSE))=0,"",VLOOKUP($A68,Entities!$A$1:$E$129,5,FALSE)),"")</f>
        <v>Reference Entity</v>
      </c>
      <c r="K68" s="21" t="str">
        <f>IFERROR(IF(LEN(VLOOKUP($B68,Attributes!$A$1:$C$355,3,FALSE))=0,"",VLOOKUP($B68,Attributes!$A$1:$C$355,3,FALSE)),"")</f>
        <v>VARCHAR(32)</v>
      </c>
      <c r="L68" s="21" t="str">
        <f>IFERROR(IF(LEN(VLOOKUP($B68,Attributes!$A$1:$F$355,6,FALSE))=0,"",VLOOKUP($B68,Attributes!$A$1:$F$355,6,FALSE)),"")</f>
        <v>Award_Level_Type</v>
      </c>
      <c r="M68" s="21" t="str">
        <f>IFERROR(IF(LEN(VLOOKUP($B68,Attributes!$A$1:$G$355,7,FALSE))=0,"",VLOOKUP($B68,Attributes!$A$1:$G$355,7,FALSE)),"")</f>
        <v>A controlled list of values that indicates the level of depth and breadth of learning associated with an AWARD, often used in conjunction with COURSE LENGTH TYPE, but is distinct from a level as described by a recognised QE Framework. For example, "Foundation", "Higher".</v>
      </c>
      <c r="N68" s="21" t="str">
        <f>IFERROR(IF(LEN(VLOOKUP($B68,Attributes!$A$1:$H$355,8,FALSE))=0,"",VLOOKUP($B68,Attributes!$A$1:$H$355,8,FALSE)),"")</f>
        <v/>
      </c>
      <c r="O68" s="21"/>
      <c r="P68" s="25" t="s">
        <v>2021</v>
      </c>
      <c r="Q68" s="25"/>
      <c r="R68" s="25" t="s">
        <v>2021</v>
      </c>
      <c r="S68" s="25" t="s">
        <v>1422</v>
      </c>
      <c r="T68" s="25" t="s">
        <v>88</v>
      </c>
    </row>
    <row r="69" spans="1:20" ht="55.5" x14ac:dyDescent="0.55000000000000004">
      <c r="A69" s="22" t="s">
        <v>87</v>
      </c>
      <c r="B69" s="22" t="s">
        <v>1570</v>
      </c>
      <c r="C69" s="21">
        <v>2</v>
      </c>
      <c r="D69" s="21" t="s">
        <v>8</v>
      </c>
      <c r="E69" s="21" t="s">
        <v>8</v>
      </c>
      <c r="F69" s="21" t="s">
        <v>6</v>
      </c>
      <c r="G69" s="21"/>
      <c r="H69" s="21" t="str">
        <f>IFERROR(IF(LEN(VLOOKUP($A69,Entities!$A$1:$C$129,3,FALSE))=0,"",VLOOKUP($A69,Entities!$A$1:$C$129,3,FALSE)),"")</f>
        <v>A controlled list of values that indicates the level of depth and breadth of learning associated with an AWARD, often used in conjunction with COURSE LENGTH TYPE, but is distinct from a level as described by a recognised QE Framework. For example, "Foundation", "Higher".</v>
      </c>
      <c r="I69" s="21" t="str">
        <f>IFERROR(IF(LEN(VLOOKUP($A69,Entities!$A$1:$D$129,4,FALSE))=0,"",VLOOKUP($A69,Entities!$A$1:$D$129,4,FALSE)),"")</f>
        <v/>
      </c>
      <c r="J69" s="21" t="str">
        <f>IFERROR(IF(LEN(VLOOKUP($A69,Entities!$A$1:$E$129,5,FALSE))=0,"",VLOOKUP($A69,Entities!$A$1:$E$129,5,FALSE)),"")</f>
        <v>Reference Entity</v>
      </c>
      <c r="K69" s="21" t="str">
        <f>IFERROR(IF(LEN(VLOOKUP($B69,Attributes!$A$1:$C$355,3,FALSE))=0,"",VLOOKUP($B69,Attributes!$A$1:$C$355,3,FALSE)),"")</f>
        <v>NVARCHAR(4000)</v>
      </c>
      <c r="L69" s="21" t="str">
        <f>IFERROR(IF(LEN(VLOOKUP($B69,Attributes!$A$1:$F$355,6,FALSE))=0,"",VLOOKUP($B69,Attributes!$A$1:$F$355,6,FALSE)),"")</f>
        <v/>
      </c>
      <c r="M69" s="21" t="str">
        <f>IFERROR(IF(LEN(VLOOKUP($B69,Attributes!$A$1:$G$355,7,FALSE))=0,"",VLOOKUP($B69,Attributes!$A$1:$G$355,7,FALSE)),"")</f>
        <v>Description of AWARD_LEVEL_TYPE value.</v>
      </c>
      <c r="N69" s="21" t="str">
        <f>IFERROR(IF(LEN(VLOOKUP($B69,Attributes!$A$1:$H$355,8,FALSE))=0,"",VLOOKUP($B69,Attributes!$A$1:$H$355,8,FALSE)),"")</f>
        <v/>
      </c>
      <c r="O69" s="21"/>
      <c r="P69" s="25" t="s">
        <v>2021</v>
      </c>
      <c r="Q69" s="25"/>
      <c r="R69" s="25" t="s">
        <v>2021</v>
      </c>
      <c r="S69" s="25" t="s">
        <v>1422</v>
      </c>
      <c r="T69" s="25" t="s">
        <v>1570</v>
      </c>
    </row>
    <row r="70" spans="1:20" ht="44.4" x14ac:dyDescent="0.55000000000000004">
      <c r="A70" s="22" t="s">
        <v>89</v>
      </c>
      <c r="B70" s="22" t="s">
        <v>90</v>
      </c>
      <c r="C70" s="21">
        <v>1</v>
      </c>
      <c r="D70" s="21" t="s">
        <v>6</v>
      </c>
      <c r="E70" s="21" t="s">
        <v>8</v>
      </c>
      <c r="F70" s="21" t="s">
        <v>6</v>
      </c>
      <c r="G70" s="21"/>
      <c r="H70" s="21" t="str">
        <f>IFERROR(IF(LEN(VLOOKUP($A70,Entities!$A$1:$C$129,3,FALSE))=0,"",VLOOKUP($A70,Entities!$A$1:$C$129,3,FALSE)),"")</f>
        <v>A controlled list of values that indicates the type of QUALIFICATION ELEMENT AWARD, which is reflective of the volume of learning required to achieve the AWARD. For example, "Additional", "Advanced", "Apprenticeship", "Professional".</v>
      </c>
      <c r="I70" s="21" t="str">
        <f>IFERROR(IF(LEN(VLOOKUP($A70,Entities!$A$1:$D$129,4,FALSE))=0,"",VLOOKUP($A70,Entities!$A$1:$D$129,4,FALSE)),"")</f>
        <v/>
      </c>
      <c r="J70" s="21" t="str">
        <f>IFERROR(IF(LEN(VLOOKUP($A70,Entities!$A$1:$E$129,5,FALSE))=0,"",VLOOKUP($A70,Entities!$A$1:$E$129,5,FALSE)),"")</f>
        <v>Reference Entity</v>
      </c>
      <c r="K70" s="21" t="str">
        <f>IFERROR(IF(LEN(VLOOKUP($B70,Attributes!$A$1:$C$355,3,FALSE))=0,"",VLOOKUP($B70,Attributes!$A$1:$C$355,3,FALSE)),"")</f>
        <v>VARCHAR(60)</v>
      </c>
      <c r="L70" s="21" t="str">
        <f>IFERROR(IF(LEN(VLOOKUP($B70,Attributes!$A$1:$F$355,6,FALSE))=0,"",VLOOKUP($B70,Attributes!$A$1:$F$355,6,FALSE)),"")</f>
        <v>Award_Type</v>
      </c>
      <c r="M70" s="21" t="str">
        <f>IFERROR(IF(LEN(VLOOKUP($B70,Attributes!$A$1:$G$355,7,FALSE))=0,"",VLOOKUP($B70,Attributes!$A$1:$G$355,7,FALSE)),"")</f>
        <v>A controlled list of values that indicates the type of QUALIFICATION ELEMENT AWARD, which is reflective of the volume of learning required to achieve the AWARD. For example, "Additional", "Advanced", "Apprenticeship", "Professional".</v>
      </c>
      <c r="N70" s="21" t="str">
        <f>IFERROR(IF(LEN(VLOOKUP($B70,Attributes!$A$1:$H$355,8,FALSE))=0,"",VLOOKUP($B70,Attributes!$A$1:$H$355,8,FALSE)),"")</f>
        <v/>
      </c>
      <c r="O70" s="21"/>
      <c r="P70" s="25" t="s">
        <v>2021</v>
      </c>
      <c r="Q70" s="25"/>
      <c r="R70" s="25" t="s">
        <v>2021</v>
      </c>
      <c r="S70" s="25" t="s">
        <v>1423</v>
      </c>
      <c r="T70" s="25" t="s">
        <v>90</v>
      </c>
    </row>
    <row r="71" spans="1:20" ht="44.4" x14ac:dyDescent="0.55000000000000004">
      <c r="A71" s="22" t="s">
        <v>89</v>
      </c>
      <c r="B71" s="22" t="s">
        <v>1571</v>
      </c>
      <c r="C71" s="21">
        <v>2</v>
      </c>
      <c r="D71" s="21" t="s">
        <v>8</v>
      </c>
      <c r="E71" s="21" t="s">
        <v>8</v>
      </c>
      <c r="F71" s="21" t="s">
        <v>6</v>
      </c>
      <c r="G71" s="21"/>
      <c r="H71" s="21" t="str">
        <f>IFERROR(IF(LEN(VLOOKUP($A71,Entities!$A$1:$C$129,3,FALSE))=0,"",VLOOKUP($A71,Entities!$A$1:$C$129,3,FALSE)),"")</f>
        <v>A controlled list of values that indicates the type of QUALIFICATION ELEMENT AWARD, which is reflective of the volume of learning required to achieve the AWARD. For example, "Additional", "Advanced", "Apprenticeship", "Professional".</v>
      </c>
      <c r="I71" s="21" t="str">
        <f>IFERROR(IF(LEN(VLOOKUP($A71,Entities!$A$1:$D$129,4,FALSE))=0,"",VLOOKUP($A71,Entities!$A$1:$D$129,4,FALSE)),"")</f>
        <v/>
      </c>
      <c r="J71" s="21" t="str">
        <f>IFERROR(IF(LEN(VLOOKUP($A71,Entities!$A$1:$E$129,5,FALSE))=0,"",VLOOKUP($A71,Entities!$A$1:$E$129,5,FALSE)),"")</f>
        <v>Reference Entity</v>
      </c>
      <c r="K71" s="21" t="str">
        <f>IFERROR(IF(LEN(VLOOKUP($B71,Attributes!$A$1:$C$355,3,FALSE))=0,"",VLOOKUP($B71,Attributes!$A$1:$C$355,3,FALSE)),"")</f>
        <v>NVARCHAR(4000)</v>
      </c>
      <c r="L71" s="21" t="str">
        <f>IFERROR(IF(LEN(VLOOKUP($B71,Attributes!$A$1:$F$355,6,FALSE))=0,"",VLOOKUP($B71,Attributes!$A$1:$F$355,6,FALSE)),"")</f>
        <v/>
      </c>
      <c r="M71" s="21" t="str">
        <f>IFERROR(IF(LEN(VLOOKUP($B71,Attributes!$A$1:$G$355,7,FALSE))=0,"",VLOOKUP($B71,Attributes!$A$1:$G$355,7,FALSE)),"")</f>
        <v>Description of AWARD_TYPE value.</v>
      </c>
      <c r="N71" s="21" t="str">
        <f>IFERROR(IF(LEN(VLOOKUP($B71,Attributes!$A$1:$H$355,8,FALSE))=0,"",VLOOKUP($B71,Attributes!$A$1:$H$355,8,FALSE)),"")</f>
        <v/>
      </c>
      <c r="O71" s="21"/>
      <c r="P71" s="25" t="s">
        <v>2021</v>
      </c>
      <c r="Q71" s="25"/>
      <c r="R71" s="25" t="s">
        <v>2021</v>
      </c>
      <c r="S71" s="25" t="s">
        <v>1423</v>
      </c>
      <c r="T71" s="25" t="s">
        <v>1571</v>
      </c>
    </row>
    <row r="72" spans="1:20" ht="111" x14ac:dyDescent="0.55000000000000004">
      <c r="A72" s="22" t="s">
        <v>0</v>
      </c>
      <c r="B72" s="22" t="s">
        <v>5</v>
      </c>
      <c r="C72" s="21">
        <v>1</v>
      </c>
      <c r="D72" s="21" t="s">
        <v>6</v>
      </c>
      <c r="E72" s="21" t="s">
        <v>6</v>
      </c>
      <c r="F72" s="21" t="s">
        <v>6</v>
      </c>
      <c r="G72" s="21" t="s">
        <v>1327</v>
      </c>
      <c r="H72" s="21" t="str">
        <f>IFERROR(IF(LEN(VLOOKUP($A72,Entities!$A$1:$C$129,3,FALSE))=0,"",VLOOKUP($A72,Entities!$A$1:$C$129,3,FALSE)),"")</f>
        <v>An ORGANISATION recognised by the regulators for the purpose of awarding accredited QUALIFICATIONs.</v>
      </c>
      <c r="I72" s="21" t="str">
        <f>IFERROR(IF(LEN(VLOOKUP($A72,Entities!$A$1:$D$129,4,FALSE))=0,"",VLOOKUP($A72,Entities!$A$1:$D$129,4,FALSE)),"")</f>
        <v>An AWARDING ORGANISATION may be a member of JCQCIC or FAB</v>
      </c>
      <c r="J72" s="21" t="str">
        <f>IFERROR(IF(LEN(VLOOKUP($A72,Entities!$A$1:$E$129,5,FALSE))=0,"",VLOOKUP($A72,Entities!$A$1:$E$129,5,FALSE)),"")</f>
        <v>Party Relationship Role</v>
      </c>
      <c r="K72" s="21" t="str">
        <f>IFERROR(IF(LEN(VLOOKUP($B72,Attributes!$A$1:$C$355,3,FALSE))=0,"",VLOOKUP($B72,Attributes!$A$1:$C$355,3,FALSE)),"")</f>
        <v>NVARCHAR(32)</v>
      </c>
      <c r="L72" s="21" t="str">
        <f>IFERROR(IF(LEN(VLOOKUP($B72,Attributes!$A$1:$F$355,6,FALSE))=0,"",VLOOKUP($B72,Attributes!$A$1:$F$355,6,FALSE)),"")</f>
        <v/>
      </c>
      <c r="M72" s="21" t="str">
        <f>IFERROR(IF(LEN(VLOOKUP($B72,Attributes!$A$1:$G$355,7,FALSE))=0,"",VLOOKUP($B72,Attributes!$A$1:$G$355,7,FALSE)),"")</f>
        <v>A value that denotes and distinguishes the PARTY.</v>
      </c>
      <c r="N72" s="21" t="str">
        <f>IFERROR(IF(LEN(VLOOKUP($B72,Attributes!$A$1:$H$355,8,FALSE))=0,"",VLOOKUP($B72,Attributes!$A$1:$H$355,8,FALSE)),"")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72" s="21"/>
      <c r="P72" s="25" t="s">
        <v>2023</v>
      </c>
      <c r="Q72" s="25"/>
      <c r="R72" s="25" t="s">
        <v>2023</v>
      </c>
      <c r="S72" s="25" t="s">
        <v>1338</v>
      </c>
      <c r="T72" s="25" t="s">
        <v>5</v>
      </c>
    </row>
    <row r="73" spans="1:20" ht="88.8" x14ac:dyDescent="0.55000000000000004">
      <c r="A73" s="22" t="s">
        <v>0</v>
      </c>
      <c r="B73" s="22" t="s">
        <v>7</v>
      </c>
      <c r="C73" s="21">
        <v>2</v>
      </c>
      <c r="D73" s="21" t="s">
        <v>6</v>
      </c>
      <c r="E73" s="21" t="s">
        <v>6</v>
      </c>
      <c r="F73" s="21" t="s">
        <v>6</v>
      </c>
      <c r="G73" s="21" t="s">
        <v>36</v>
      </c>
      <c r="H73" s="21" t="str">
        <f>IFERROR(IF(LEN(VLOOKUP($A73,Entities!$A$1:$C$129,3,FALSE))=0,"",VLOOKUP($A73,Entities!$A$1:$C$129,3,FALSE)),"")</f>
        <v>An ORGANISATION recognised by the regulators for the purpose of awarding accredited QUALIFICATIONs.</v>
      </c>
      <c r="I73" s="21" t="str">
        <f>IFERROR(IF(LEN(VLOOKUP($A73,Entities!$A$1:$D$129,4,FALSE))=0,"",VLOOKUP($A73,Entities!$A$1:$D$129,4,FALSE)),"")</f>
        <v>An AWARDING ORGANISATION may be a member of JCQCIC or FAB</v>
      </c>
      <c r="J73" s="21" t="str">
        <f>IFERROR(IF(LEN(VLOOKUP($A73,Entities!$A$1:$E$129,5,FALSE))=0,"",VLOOKUP($A73,Entities!$A$1:$E$129,5,FALSE)),"")</f>
        <v>Party Relationship Role</v>
      </c>
      <c r="K73" s="21" t="str">
        <f>IFERROR(IF(LEN(VLOOKUP($B73,Attributes!$A$1:$C$355,3,FALSE))=0,"",VLOOKUP($B73,Attributes!$A$1:$C$355,3,FALSE)),"")</f>
        <v>NVARCHAR(32)</v>
      </c>
      <c r="L73" s="21" t="str">
        <f>IFERROR(IF(LEN(VLOOKUP($B73,Attributes!$A$1:$F$355,6,FALSE))=0,"",VLOOKUP($B73,Attributes!$A$1:$F$355,6,FALSE)),"")</f>
        <v/>
      </c>
      <c r="M73" s="21" t="str">
        <f>IFERROR(IF(LEN(VLOOKUP($B73,Attributes!$A$1:$G$355,7,FALSE))=0,"",VLOOKUP($B73,Attributes!$A$1:$G$355,7,FALSE)),"")</f>
        <v>A value that denotes and distinguishes the PARTY.</v>
      </c>
      <c r="N73" s="21" t="str">
        <f>IFERROR(IF(LEN(VLOOKUP($B73,Attributes!$A$1:$H$355,8,FALSE))=0,"",VLOOKUP($B73,Attributes!$A$1:$H$355,8,FALSE)),"")</f>
        <v>In this case is an AWARDING ORGANISATION. 
Where the party is an awarding organisation the JCQCIC Awarding Organisation Id must be used.</v>
      </c>
      <c r="O73" s="21" t="s">
        <v>722</v>
      </c>
      <c r="P73" s="25" t="s">
        <v>2023</v>
      </c>
      <c r="Q73" s="25"/>
      <c r="R73" s="25" t="s">
        <v>2023</v>
      </c>
      <c r="S73" s="25" t="s">
        <v>1338</v>
      </c>
      <c r="T73" s="25" t="s">
        <v>36</v>
      </c>
    </row>
    <row r="74" spans="1:20" ht="88.8" x14ac:dyDescent="0.55000000000000004">
      <c r="A74" s="22" t="s">
        <v>0</v>
      </c>
      <c r="B74" s="22" t="s">
        <v>371</v>
      </c>
      <c r="C74" s="21">
        <v>3</v>
      </c>
      <c r="D74" s="21" t="s">
        <v>6</v>
      </c>
      <c r="E74" s="21" t="s">
        <v>6</v>
      </c>
      <c r="F74" s="21" t="s">
        <v>6</v>
      </c>
      <c r="G74" s="21" t="s">
        <v>37</v>
      </c>
      <c r="H74" s="21" t="str">
        <f>IFERROR(IF(LEN(VLOOKUP($A74,Entities!$A$1:$C$129,3,FALSE))=0,"",VLOOKUP($A74,Entities!$A$1:$C$129,3,FALSE)),"")</f>
        <v>An ORGANISATION recognised by the regulators for the purpose of awarding accredited QUALIFICATIONs.</v>
      </c>
      <c r="I74" s="21" t="str">
        <f>IFERROR(IF(LEN(VLOOKUP($A74,Entities!$A$1:$D$129,4,FALSE))=0,"",VLOOKUP($A74,Entities!$A$1:$D$129,4,FALSE)),"")</f>
        <v>An AWARDING ORGANISATION may be a member of JCQCIC or FAB</v>
      </c>
      <c r="J74" s="21" t="str">
        <f>IFERROR(IF(LEN(VLOOKUP($A74,Entities!$A$1:$E$129,5,FALSE))=0,"",VLOOKUP($A74,Entities!$A$1:$E$129,5,FALSE)),"")</f>
        <v>Party Relationship Role</v>
      </c>
      <c r="K74" s="21" t="str">
        <f>IFERROR(IF(LEN(VLOOKUP($B74,Attributes!$A$1:$C$355,3,FALSE))=0,"",VLOOKUP($B74,Attributes!$A$1:$C$355,3,FALSE)),"")</f>
        <v>NVARCHAR(50)</v>
      </c>
      <c r="L74" s="21" t="str">
        <f>IFERROR(IF(LEN(VLOOKUP($B74,Attributes!$A$1:$F$355,6,FALSE))=0,"",VLOOKUP($B74,Attributes!$A$1:$F$355,6,FALSE)),"")</f>
        <v>Party_Role_Type</v>
      </c>
      <c r="M74" s="21" t="str">
        <f>IFERROR(IF(LEN(VLOOKUP($B74,Attributes!$A$1:$G$355,7,FALSE))=0,"",VLOOKUP($B74,Attributes!$A$1:$G$355,7,FALSE)),"")</f>
        <v>A controlled list of values that identifies the specific role of a PARTY e.g. LEARNER, LEARNING OPPORTUNITY PROVIDER. This attribute may appear prefixed with the role that is currently being undertaken. In this event the role type is that specifically named role.</v>
      </c>
      <c r="N74" s="21" t="str">
        <f>IFERROR(IF(LEN(VLOOKUP($B74,Attributes!$A$1:$H$355,8,FALSE))=0,"",VLOOKUP($B74,Attributes!$A$1:$H$355,8,FALSE)),"")</f>
        <v>In this case the party is an awarding organisation.</v>
      </c>
      <c r="O74" s="21"/>
      <c r="P74" s="25" t="s">
        <v>2023</v>
      </c>
      <c r="Q74" s="25"/>
      <c r="R74" s="25" t="s">
        <v>2023</v>
      </c>
      <c r="S74" s="25" t="s">
        <v>1338</v>
      </c>
      <c r="T74" s="25" t="s">
        <v>37</v>
      </c>
    </row>
    <row r="75" spans="1:20" ht="88.8" x14ac:dyDescent="0.55000000000000004">
      <c r="A75" s="22" t="s">
        <v>0</v>
      </c>
      <c r="B75" s="22" t="s">
        <v>855</v>
      </c>
      <c r="C75" s="21">
        <v>4</v>
      </c>
      <c r="D75" s="21" t="s">
        <v>6</v>
      </c>
      <c r="E75" s="21" t="s">
        <v>6</v>
      </c>
      <c r="F75" s="21" t="s">
        <v>6</v>
      </c>
      <c r="G75" s="21" t="s">
        <v>1327</v>
      </c>
      <c r="H75" s="21" t="str">
        <f>IFERROR(IF(LEN(VLOOKUP($A75,Entities!$A$1:$C$129,3,FALSE))=0,"",VLOOKUP($A75,Entities!$A$1:$C$129,3,FALSE)),"")</f>
        <v>An ORGANISATION recognised by the regulators for the purpose of awarding accredited QUALIFICATIONs.</v>
      </c>
      <c r="I75" s="21" t="str">
        <f>IFERROR(IF(LEN(VLOOKUP($A75,Entities!$A$1:$D$129,4,FALSE))=0,"",VLOOKUP($A75,Entities!$A$1:$D$129,4,FALSE)),"")</f>
        <v>An AWARDING ORGANISATION may be a member of JCQCIC or FAB</v>
      </c>
      <c r="J75" s="21" t="str">
        <f>IFERROR(IF(LEN(VLOOKUP($A75,Entities!$A$1:$E$129,5,FALSE))=0,"",VLOOKUP($A75,Entities!$A$1:$E$129,5,FALSE)),"")</f>
        <v>Party Relationship Role</v>
      </c>
      <c r="K75" s="21" t="str">
        <f>IFERROR(IF(LEN(VLOOKUP($B75,Attributes!$A$1:$C$355,3,FALSE))=0,"",VLOOKUP($B75,Attributes!$A$1:$C$355,3,FALSE)),"")</f>
        <v>DATE</v>
      </c>
      <c r="L75" s="21" t="str">
        <f>IFERROR(IF(LEN(VLOOKUP($B75,Attributes!$A$1:$F$355,6,FALSE))=0,"",VLOOKUP($B75,Attributes!$A$1:$F$355,6,FALSE)),"")</f>
        <v/>
      </c>
      <c r="M75" s="21" t="str">
        <f>IFERROR(IF(LEN(VLOOKUP($B75,Attributes!$A$1:$G$355,7,FALSE))=0,"",VLOOKUP($B75,Attributes!$A$1:$G$355,7,FALSE)),"")</f>
        <v>The date from which the PARTY is ready and approved (if necessary) to act in the specific role.</v>
      </c>
      <c r="N75" s="21" t="str">
        <f>IFERROR(IF(LEN(VLOOKUP($B75,Attributes!$A$1:$H$355,8,FALSE))=0,"",VLOOKUP($B75,Attributes!$A$1:$H$355,8,FALSE)),"")</f>
        <v/>
      </c>
      <c r="O75" s="21"/>
      <c r="P75" s="25" t="s">
        <v>2023</v>
      </c>
      <c r="Q75" s="25"/>
      <c r="R75" s="25" t="s">
        <v>2023</v>
      </c>
      <c r="S75" s="25" t="s">
        <v>1338</v>
      </c>
      <c r="T75" s="25" t="s">
        <v>855</v>
      </c>
    </row>
    <row r="76" spans="1:20" ht="111" x14ac:dyDescent="0.55000000000000004">
      <c r="A76" s="22" t="s">
        <v>368</v>
      </c>
      <c r="B76" s="22" t="s">
        <v>5</v>
      </c>
      <c r="C76" s="21">
        <v>1</v>
      </c>
      <c r="D76" s="21" t="s">
        <v>6</v>
      </c>
      <c r="E76" s="21" t="s">
        <v>6</v>
      </c>
      <c r="F76" s="21" t="s">
        <v>6</v>
      </c>
      <c r="G76" s="21" t="s">
        <v>1327</v>
      </c>
      <c r="H76" s="21" t="str">
        <f>IFERROR(IF(LEN(VLOOKUP($A76,Entities!$A$1:$C$129,3,FALSE))=0,"",VLOOKUP($A76,Entities!$A$1:$C$129,3,FALSE)),"")</f>
        <v>A centre that hosts internal or external assessment for a LEARNER on a LEARNING OPPORTUNITY.</v>
      </c>
      <c r="I76" s="21" t="str">
        <f>IFERROR(IF(LEN(VLOOKUP($A76,Entities!$A$1:$D$129,4,FALSE))=0,"",VLOOKUP($A76,Entities!$A$1:$D$129,4,FALSE)),"")</f>
        <v>An Organisation (such as a school or college) accountable to an AWARDING ORGANISATION for the Assessment arrangements leading to an Award.</v>
      </c>
      <c r="J76" s="21" t="str">
        <f>IFERROR(IF(LEN(VLOOKUP($A76,Entities!$A$1:$E$129,5,FALSE))=0,"",VLOOKUP($A76,Entities!$A$1:$E$129,5,FALSE)),"")</f>
        <v>Party Relationship Role</v>
      </c>
      <c r="K76" s="21" t="str">
        <f>IFERROR(IF(LEN(VLOOKUP($B76,Attributes!$A$1:$C$355,3,FALSE))=0,"",VLOOKUP($B76,Attributes!$A$1:$C$355,3,FALSE)),"")</f>
        <v>NVARCHAR(32)</v>
      </c>
      <c r="L76" s="21" t="str">
        <f>IFERROR(IF(LEN(VLOOKUP($B76,Attributes!$A$1:$F$355,6,FALSE))=0,"",VLOOKUP($B76,Attributes!$A$1:$F$355,6,FALSE)),"")</f>
        <v/>
      </c>
      <c r="M76" s="21" t="str">
        <f>IFERROR(IF(LEN(VLOOKUP($B76,Attributes!$A$1:$G$355,7,FALSE))=0,"",VLOOKUP($B76,Attributes!$A$1:$G$355,7,FALSE)),"")</f>
        <v>A value that denotes and distinguishes the PARTY.</v>
      </c>
      <c r="N76" s="21" t="str">
        <f>IFERROR(IF(LEN(VLOOKUP($B76,Attributes!$A$1:$H$355,8,FALSE))=0,"",VLOOKUP($B76,Attributes!$A$1:$H$355,8,FALSE)),"")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76" s="21" t="s">
        <v>723</v>
      </c>
      <c r="P76" s="25" t="s">
        <v>2023</v>
      </c>
      <c r="Q76" s="25"/>
      <c r="R76" s="25" t="s">
        <v>2023</v>
      </c>
      <c r="S76" s="25" t="s">
        <v>1338</v>
      </c>
      <c r="T76" s="25" t="s">
        <v>5</v>
      </c>
    </row>
    <row r="77" spans="1:20" ht="88.8" x14ac:dyDescent="0.55000000000000004">
      <c r="A77" s="22" t="s">
        <v>368</v>
      </c>
      <c r="B77" s="22" t="s">
        <v>40</v>
      </c>
      <c r="C77" s="21">
        <v>2</v>
      </c>
      <c r="D77" s="21" t="s">
        <v>6</v>
      </c>
      <c r="E77" s="21" t="s">
        <v>6</v>
      </c>
      <c r="F77" s="21" t="s">
        <v>6</v>
      </c>
      <c r="G77" s="21" t="s">
        <v>36</v>
      </c>
      <c r="H77" s="21" t="str">
        <f>IFERROR(IF(LEN(VLOOKUP($A77,Entities!$A$1:$C$129,3,FALSE))=0,"",VLOOKUP($A77,Entities!$A$1:$C$129,3,FALSE)),"")</f>
        <v>A centre that hosts internal or external assessment for a LEARNER on a LEARNING OPPORTUNITY.</v>
      </c>
      <c r="I77" s="21" t="str">
        <f>IFERROR(IF(LEN(VLOOKUP($A77,Entities!$A$1:$D$129,4,FALSE))=0,"",VLOOKUP($A77,Entities!$A$1:$D$129,4,FALSE)),"")</f>
        <v>An Organisation (such as a school or college) accountable to an AWARDING ORGANISATION for the Assessment arrangements leading to an Award.</v>
      </c>
      <c r="J77" s="21" t="str">
        <f>IFERROR(IF(LEN(VLOOKUP($A77,Entities!$A$1:$E$129,5,FALSE))=0,"",VLOOKUP($A77,Entities!$A$1:$E$129,5,FALSE)),"")</f>
        <v>Party Relationship Role</v>
      </c>
      <c r="K77" s="21" t="str">
        <f>IFERROR(IF(LEN(VLOOKUP($B77,Attributes!$A$1:$C$355,3,FALSE))=0,"",VLOOKUP($B77,Attributes!$A$1:$C$355,3,FALSE)),"")</f>
        <v>NVARCHAR(32)</v>
      </c>
      <c r="L77" s="21" t="str">
        <f>IFERROR(IF(LEN(VLOOKUP($B77,Attributes!$A$1:$F$355,6,FALSE))=0,"",VLOOKUP($B77,Attributes!$A$1:$F$355,6,FALSE)),"")</f>
        <v/>
      </c>
      <c r="M77" s="21" t="str">
        <f>IFERROR(IF(LEN(VLOOKUP($B77,Attributes!$A$1:$G$355,7,FALSE))=0,"",VLOOKUP($B77,Attributes!$A$1:$G$355,7,FALSE)),"")</f>
        <v>A value that denotes and distinguishes the PARTY.</v>
      </c>
      <c r="N77" s="21" t="str">
        <f>IFERROR(IF(LEN(VLOOKUP($B77,Attributes!$A$1:$H$355,8,FALSE))=0,"",VLOOKUP($B77,Attributes!$A$1:$H$355,8,FALSE)),"")</f>
        <v>In this case is a CENTRE. A unique identifier for a centre. This may be a National Centre Number (NCN/ HCN) or any other awarding organisation issued ID. In most cases this should match the centre identifier used to gain an access key. Exceptions would be cases where multiple centres are sharing a single MIS installation or transport solution.</v>
      </c>
      <c r="O77" s="21"/>
      <c r="P77" s="25" t="s">
        <v>2023</v>
      </c>
      <c r="Q77" s="25"/>
      <c r="R77" s="25" t="s">
        <v>2023</v>
      </c>
      <c r="S77" s="25" t="s">
        <v>1338</v>
      </c>
      <c r="T77" s="25" t="s">
        <v>36</v>
      </c>
    </row>
    <row r="78" spans="1:20" ht="88.8" x14ac:dyDescent="0.55000000000000004">
      <c r="A78" s="22" t="s">
        <v>368</v>
      </c>
      <c r="B78" s="22" t="s">
        <v>370</v>
      </c>
      <c r="C78" s="21">
        <v>3</v>
      </c>
      <c r="D78" s="21" t="s">
        <v>6</v>
      </c>
      <c r="E78" s="21" t="s">
        <v>6</v>
      </c>
      <c r="F78" s="21" t="s">
        <v>6</v>
      </c>
      <c r="G78" s="21" t="s">
        <v>37</v>
      </c>
      <c r="H78" s="21" t="str">
        <f>IFERROR(IF(LEN(VLOOKUP($A78,Entities!$A$1:$C$129,3,FALSE))=0,"",VLOOKUP($A78,Entities!$A$1:$C$129,3,FALSE)),"")</f>
        <v>A centre that hosts internal or external assessment for a LEARNER on a LEARNING OPPORTUNITY.</v>
      </c>
      <c r="I78" s="21" t="str">
        <f>IFERROR(IF(LEN(VLOOKUP($A78,Entities!$A$1:$D$129,4,FALSE))=0,"",VLOOKUP($A78,Entities!$A$1:$D$129,4,FALSE)),"")</f>
        <v>An Organisation (such as a school or college) accountable to an AWARDING ORGANISATION for the Assessment arrangements leading to an Award.</v>
      </c>
      <c r="J78" s="21" t="str">
        <f>IFERROR(IF(LEN(VLOOKUP($A78,Entities!$A$1:$E$129,5,FALSE))=0,"",VLOOKUP($A78,Entities!$A$1:$E$129,5,FALSE)),"")</f>
        <v>Party Relationship Role</v>
      </c>
      <c r="K78" s="21" t="str">
        <f>IFERROR(IF(LEN(VLOOKUP($B78,Attributes!$A$1:$C$355,3,FALSE))=0,"",VLOOKUP($B78,Attributes!$A$1:$C$355,3,FALSE)),"")</f>
        <v>NVARCHAR(50)</v>
      </c>
      <c r="L78" s="21" t="str">
        <f>IFERROR(IF(LEN(VLOOKUP($B78,Attributes!$A$1:$F$355,6,FALSE))=0,"",VLOOKUP($B78,Attributes!$A$1:$F$355,6,FALSE)),"")</f>
        <v>Party_Role_Type</v>
      </c>
      <c r="M78" s="21" t="str">
        <f>IFERROR(IF(LEN(VLOOKUP($B78,Attributes!$A$1:$G$355,7,FALSE))=0,"",VLOOKUP($B78,Attributes!$A$1:$G$355,7,FALSE)),"")</f>
        <v>A controlled list of values that identifies the specific role of a PARTY e.g. LEARNER, LEARNING OPPORTUNITY PROVIDER. This attribute may appear prefixed with the role that is currently being undertaken. In this event the role type is that specifically named role.</v>
      </c>
      <c r="N78" s="21" t="str">
        <f>IFERROR(IF(LEN(VLOOKUP($B78,Attributes!$A$1:$H$355,8,FALSE))=0,"",VLOOKUP($B78,Attributes!$A$1:$H$355,8,FALSE)),"")</f>
        <v/>
      </c>
      <c r="O78" s="21"/>
      <c r="P78" s="25" t="s">
        <v>2023</v>
      </c>
      <c r="Q78" s="25"/>
      <c r="R78" s="25" t="s">
        <v>2023</v>
      </c>
      <c r="S78" s="25" t="s">
        <v>1338</v>
      </c>
      <c r="T78" s="25" t="s">
        <v>37</v>
      </c>
    </row>
    <row r="79" spans="1:20" ht="88.8" x14ac:dyDescent="0.55000000000000004">
      <c r="A79" s="22" t="s">
        <v>368</v>
      </c>
      <c r="B79" s="22" t="s">
        <v>855</v>
      </c>
      <c r="C79" s="21">
        <v>4</v>
      </c>
      <c r="D79" s="21" t="s">
        <v>6</v>
      </c>
      <c r="E79" s="21" t="s">
        <v>6</v>
      </c>
      <c r="F79" s="21" t="s">
        <v>6</v>
      </c>
      <c r="G79" s="21" t="s">
        <v>1327</v>
      </c>
      <c r="H79" s="21" t="str">
        <f>IFERROR(IF(LEN(VLOOKUP($A79,Entities!$A$1:$C$129,3,FALSE))=0,"",VLOOKUP($A79,Entities!$A$1:$C$129,3,FALSE)),"")</f>
        <v>A centre that hosts internal or external assessment for a LEARNER on a LEARNING OPPORTUNITY.</v>
      </c>
      <c r="I79" s="21" t="str">
        <f>IFERROR(IF(LEN(VLOOKUP($A79,Entities!$A$1:$D$129,4,FALSE))=0,"",VLOOKUP($A79,Entities!$A$1:$D$129,4,FALSE)),"")</f>
        <v>An Organisation (such as a school or college) accountable to an AWARDING ORGANISATION for the Assessment arrangements leading to an Award.</v>
      </c>
      <c r="J79" s="21" t="str">
        <f>IFERROR(IF(LEN(VLOOKUP($A79,Entities!$A$1:$E$129,5,FALSE))=0,"",VLOOKUP($A79,Entities!$A$1:$E$129,5,FALSE)),"")</f>
        <v>Party Relationship Role</v>
      </c>
      <c r="K79" s="21" t="str">
        <f>IFERROR(IF(LEN(VLOOKUP($B79,Attributes!$A$1:$C$355,3,FALSE))=0,"",VLOOKUP($B79,Attributes!$A$1:$C$355,3,FALSE)),"")</f>
        <v>DATE</v>
      </c>
      <c r="L79" s="21" t="str">
        <f>IFERROR(IF(LEN(VLOOKUP($B79,Attributes!$A$1:$F$355,6,FALSE))=0,"",VLOOKUP($B79,Attributes!$A$1:$F$355,6,FALSE)),"")</f>
        <v/>
      </c>
      <c r="M79" s="21" t="str">
        <f>IFERROR(IF(LEN(VLOOKUP($B79,Attributes!$A$1:$G$355,7,FALSE))=0,"",VLOOKUP($B79,Attributes!$A$1:$G$355,7,FALSE)),"")</f>
        <v>The date from which the PARTY is ready and approved (if necessary) to act in the specific role.</v>
      </c>
      <c r="N79" s="21" t="str">
        <f>IFERROR(IF(LEN(VLOOKUP($B79,Attributes!$A$1:$H$355,8,FALSE))=0,"",VLOOKUP($B79,Attributes!$A$1:$H$355,8,FALSE)),"")</f>
        <v/>
      </c>
      <c r="O79" s="21"/>
      <c r="P79" s="25" t="s">
        <v>2023</v>
      </c>
      <c r="Q79" s="25"/>
      <c r="R79" s="25" t="s">
        <v>2023</v>
      </c>
      <c r="S79" s="25" t="s">
        <v>1338</v>
      </c>
      <c r="T79" s="25" t="s">
        <v>855</v>
      </c>
    </row>
    <row r="80" spans="1:20" ht="33.299999999999997" x14ac:dyDescent="0.55000000000000004">
      <c r="A80" s="22" t="s">
        <v>145</v>
      </c>
      <c r="B80" s="22" t="s">
        <v>134</v>
      </c>
      <c r="C80" s="21">
        <v>1</v>
      </c>
      <c r="D80" s="21" t="s">
        <v>6</v>
      </c>
      <c r="E80" s="21" t="s">
        <v>8</v>
      </c>
      <c r="F80" s="21" t="s">
        <v>6</v>
      </c>
      <c r="G80" s="21"/>
      <c r="H80" s="21" t="str">
        <f>IFERROR(IF(LEN(VLOOKUP($A80,Entities!$A$1:$C$129,3,FALSE))=0,"",VLOOKUP($A80,Entities!$A$1:$C$129,3,FALSE)),"")</f>
        <v>A controlled list of values that identifies the status of the declaration of authentication that the ASSESSMENT CENTRE makes for the Result. Values are "Confirmed", "Unconfirmed".</v>
      </c>
      <c r="I80" s="21" t="str">
        <f>IFERROR(IF(LEN(VLOOKUP($A80,Entities!$A$1:$D$129,4,FALSE))=0,"",VLOOKUP($A80,Entities!$A$1:$D$129,4,FALSE)),"")</f>
        <v/>
      </c>
      <c r="J80" s="21" t="str">
        <f>IFERROR(IF(LEN(VLOOKUP($A80,Entities!$A$1:$E$129,5,FALSE))=0,"",VLOOKUP($A80,Entities!$A$1:$E$129,5,FALSE)),"")</f>
        <v>Reference Entity</v>
      </c>
      <c r="K80" s="21" t="str">
        <f>IFERROR(IF(LEN(VLOOKUP($B80,Attributes!$A$1:$C$355,3,FALSE))=0,"",VLOOKUP($B80,Attributes!$A$1:$C$355,3,FALSE)),"")</f>
        <v>NVARCHAR(32)</v>
      </c>
      <c r="L80" s="21" t="str">
        <f>IFERROR(IF(LEN(VLOOKUP($B80,Attributes!$A$1:$F$355,6,FALSE))=0,"",VLOOKUP($B80,Attributes!$A$1:$F$355,6,FALSE)),"")</f>
        <v>Centre_Auth_Decl_Status_Type</v>
      </c>
      <c r="M80" s="21" t="str">
        <f>IFERROR(IF(LEN(VLOOKUP($B80,Attributes!$A$1:$G$355,7,FALSE))=0,"",VLOOKUP($B80,Attributes!$A$1:$G$355,7,FALSE)),"")</f>
        <v>A controlled list of values that identifies the status of the declaration of authentication that the ASSESSMENT CENTRE makes for the Result. Values are "Confirmed", "Unconfirmed".</v>
      </c>
      <c r="N80" s="21" t="str">
        <f>IFERROR(IF(LEN(VLOOKUP($B80,Attributes!$A$1:$H$355,8,FALSE))=0,"",VLOOKUP($B80,Attributes!$A$1:$H$355,8,FALSE)),"")</f>
        <v>The status of the declaration of authentication that the centre makes for the outcome or award claim (if required by the AO the associated QE_Preference "AO Centre authentication required" will be included in the Product Catalogue).</v>
      </c>
      <c r="O80" s="21"/>
      <c r="P80" s="25" t="s">
        <v>2021</v>
      </c>
      <c r="Q80" s="25"/>
      <c r="R80" s="25" t="s">
        <v>2021</v>
      </c>
      <c r="S80" s="25" t="s">
        <v>1424</v>
      </c>
      <c r="T80" s="25" t="s">
        <v>134</v>
      </c>
    </row>
    <row r="81" spans="1:20" ht="33.299999999999997" x14ac:dyDescent="0.55000000000000004">
      <c r="A81" s="22" t="s">
        <v>145</v>
      </c>
      <c r="B81" s="22" t="s">
        <v>1572</v>
      </c>
      <c r="C81" s="21">
        <v>2</v>
      </c>
      <c r="D81" s="21" t="s">
        <v>8</v>
      </c>
      <c r="E81" s="21" t="s">
        <v>8</v>
      </c>
      <c r="F81" s="21" t="s">
        <v>6</v>
      </c>
      <c r="G81" s="21"/>
      <c r="H81" s="21" t="str">
        <f>IFERROR(IF(LEN(VLOOKUP($A81,Entities!$A$1:$C$129,3,FALSE))=0,"",VLOOKUP($A81,Entities!$A$1:$C$129,3,FALSE)),"")</f>
        <v>A controlled list of values that identifies the status of the declaration of authentication that the ASSESSMENT CENTRE makes for the Result. Values are "Confirmed", "Unconfirmed".</v>
      </c>
      <c r="I81" s="21" t="str">
        <f>IFERROR(IF(LEN(VLOOKUP($A81,Entities!$A$1:$D$129,4,FALSE))=0,"",VLOOKUP($A81,Entities!$A$1:$D$129,4,FALSE)),"")</f>
        <v/>
      </c>
      <c r="J81" s="21" t="str">
        <f>IFERROR(IF(LEN(VLOOKUP($A81,Entities!$A$1:$E$129,5,FALSE))=0,"",VLOOKUP($A81,Entities!$A$1:$E$129,5,FALSE)),"")</f>
        <v>Reference Entity</v>
      </c>
      <c r="K81" s="21" t="str">
        <f>IFERROR(IF(LEN(VLOOKUP($B81,Attributes!$A$1:$C$355,3,FALSE))=0,"",VLOOKUP($B81,Attributes!$A$1:$C$355,3,FALSE)),"")</f>
        <v>NVARCHAR(4000)</v>
      </c>
      <c r="L81" s="21" t="str">
        <f>IFERROR(IF(LEN(VLOOKUP($B81,Attributes!$A$1:$F$355,6,FALSE))=0,"",VLOOKUP($B81,Attributes!$A$1:$F$355,6,FALSE)),"")</f>
        <v/>
      </c>
      <c r="M81" s="21" t="str">
        <f>IFERROR(IF(LEN(VLOOKUP($B81,Attributes!$A$1:$G$355,7,FALSE))=0,"",VLOOKUP($B81,Attributes!$A$1:$G$355,7,FALSE)),"")</f>
        <v>Description of CENTRE_AUTH_DECL_STATUS_TYPE value.</v>
      </c>
      <c r="N81" s="21" t="str">
        <f>IFERROR(IF(LEN(VLOOKUP($B81,Attributes!$A$1:$H$355,8,FALSE))=0,"",VLOOKUP($B81,Attributes!$A$1:$H$355,8,FALSE)),"")</f>
        <v/>
      </c>
      <c r="O81" s="21"/>
      <c r="P81" s="25" t="s">
        <v>2021</v>
      </c>
      <c r="Q81" s="25"/>
      <c r="R81" s="25" t="s">
        <v>2021</v>
      </c>
      <c r="S81" s="25" t="s">
        <v>1424</v>
      </c>
      <c r="T81" s="25" t="s">
        <v>1572</v>
      </c>
    </row>
    <row r="82" spans="1:20" ht="33.299999999999997" x14ac:dyDescent="0.55000000000000004">
      <c r="A82" s="22" t="s">
        <v>148</v>
      </c>
      <c r="B82" s="22" t="s">
        <v>12</v>
      </c>
      <c r="C82" s="21">
        <v>1</v>
      </c>
      <c r="D82" s="21" t="s">
        <v>6</v>
      </c>
      <c r="E82" s="21" t="s">
        <v>6</v>
      </c>
      <c r="F82" s="21" t="s">
        <v>6</v>
      </c>
      <c r="G82" s="21"/>
      <c r="H82" s="21" t="str">
        <f>IFERROR(IF(LEN(VLOOKUP($A82,Entities!$A$1:$C$129,3,FALSE))=0,"",VLOOKUP($A82,Entities!$A$1:$C$129,3,FALSE)),"")</f>
        <v>The association of one QE OUTCOME with another QE OUTCOME. This enables the provision of a breakdown of all the QE OUTCOMEs that contributed to the published Result.</v>
      </c>
      <c r="I82" s="21" t="str">
        <f>IFERROR(IF(LEN(VLOOKUP($A82,Entities!$A$1:$D$129,4,FALSE))=0,"",VLOOKUP($A82,Entities!$A$1:$D$129,4,FALSE)),"")</f>
        <v/>
      </c>
      <c r="J82" s="21" t="str">
        <f>IFERROR(IF(LEN(VLOOKUP($A82,Entities!$A$1:$E$129,5,FALSE))=0,"",VLOOKUP($A82,Entities!$A$1:$E$129,5,FALSE)),"")</f>
        <v>Contributing QE Outcome</v>
      </c>
      <c r="K82" s="21" t="str">
        <f>IFERROR(IF(LEN(VLOOKUP($B82,Attributes!$A$1:$C$355,3,FALSE))=0,"",VLOOKUP($B82,Attributes!$A$1:$C$355,3,FALSE)),"")</f>
        <v>NVARCHAR(32)</v>
      </c>
      <c r="L82" s="21" t="str">
        <f>IFERROR(IF(LEN(VLOOKUP($B82,Attributes!$A$1:$F$355,6,FALSE))=0,"",VLOOKUP($B82,Attributes!$A$1:$F$355,6,FALSE)),"")</f>
        <v/>
      </c>
      <c r="M82" s="21" t="str">
        <f>IFERROR(IF(LEN(VLOOKUP($B82,Attributes!$A$1:$G$355,7,FALSE))=0,"",VLOOKUP($B82,Attributes!$A$1:$G$355,7,FALSE)),"")</f>
        <v>A value that denotes and distinguishes the PARTY.</v>
      </c>
      <c r="N82" s="21" t="str">
        <f>IFERROR(IF(LEN(VLOOKUP($B82,Attributes!$A$1:$H$355,8,FALSE))=0,"",VLOOKUP($B82,Attributes!$A$1:$H$355,8,FALSE)),"")</f>
        <v>In this case is a LEARNER. Where the party is a learner, the MIS Assigned Learner Identifier must be used.</v>
      </c>
      <c r="O82" s="21" t="s">
        <v>717</v>
      </c>
      <c r="P82" s="25" t="s">
        <v>2024</v>
      </c>
      <c r="Q82" s="25"/>
      <c r="R82" s="25" t="s">
        <v>2024</v>
      </c>
      <c r="S82" s="25" t="s">
        <v>1339</v>
      </c>
      <c r="T82" s="25" t="s">
        <v>12</v>
      </c>
    </row>
    <row r="83" spans="1:20" ht="55.5" x14ac:dyDescent="0.55000000000000004">
      <c r="A83" s="22" t="s">
        <v>148</v>
      </c>
      <c r="B83" s="22" t="s">
        <v>149</v>
      </c>
      <c r="C83" s="21">
        <v>2</v>
      </c>
      <c r="D83" s="21" t="s">
        <v>6</v>
      </c>
      <c r="E83" s="21" t="s">
        <v>6</v>
      </c>
      <c r="F83" s="21" t="s">
        <v>6</v>
      </c>
      <c r="G83" s="21" t="s">
        <v>1327</v>
      </c>
      <c r="H83" s="21" t="str">
        <f>IFERROR(IF(LEN(VLOOKUP($A83,Entities!$A$1:$C$129,3,FALSE))=0,"",VLOOKUP($A83,Entities!$A$1:$C$129,3,FALSE)),"")</f>
        <v>The association of one QE OUTCOME with another QE OUTCOME. This enables the provision of a breakdown of all the QE OUTCOMEs that contributed to the published Result.</v>
      </c>
      <c r="I83" s="21" t="str">
        <f>IFERROR(IF(LEN(VLOOKUP($A83,Entities!$A$1:$D$129,4,FALSE))=0,"",VLOOKUP($A83,Entities!$A$1:$D$129,4,FALSE)),"")</f>
        <v/>
      </c>
      <c r="J83" s="21" t="str">
        <f>IFERROR(IF(LEN(VLOOKUP($A83,Entities!$A$1:$E$129,5,FALSE))=0,"",VLOOKUP($A83,Entities!$A$1:$E$129,5,FALSE)),"")</f>
        <v>Contributing QE Outcome</v>
      </c>
      <c r="K83" s="21" t="str">
        <f>IFERROR(IF(LEN(VLOOKUP($B83,Attributes!$A$1:$C$355,3,FALSE))=0,"",VLOOKUP($B83,Attributes!$A$1:$C$355,3,FALSE)),"")</f>
        <v>NVARCHAR(32)</v>
      </c>
      <c r="L83" s="21" t="str">
        <f>IFERROR(IF(LEN(VLOOKUP($B83,Attributes!$A$1:$F$355,6,FALSE))=0,"",VLOOKUP($B83,Attributes!$A$1:$F$355,6,FALSE)),"")</f>
        <v/>
      </c>
      <c r="M83" s="21" t="str">
        <f>IFERROR(IF(LEN(VLOOKUP($B83,Attributes!$A$1:$G$355,7,FALSE))=0,"",VLOOKUP($B83,Attributes!$A$1:$G$355,7,FALSE)),"")</f>
        <v>A value that denotes and distinguishes the PARTY.</v>
      </c>
      <c r="N83" s="21" t="str">
        <f>IFERROR(IF(LEN(VLOOKUP($B83,Attributes!$A$1:$H$355,8,FALSE))=0,"",VLOOKUP($B83,Attributes!$A$1:$H$355,8,FALSE)),"")</f>
        <v xml:space="preserve">In this case is the PARTY responsible for issuing the QE Outcome ie the Centre is responsible for the Centre Assessed Outcome/ Award Claim/ Estimated Grade they send to the Awarding Organisation. The Awarding Organisation is responsible for the Result they send to the centre.
The Party Id for the Awarding Organisation issuing the Result to which the contributing outcome is associated. </v>
      </c>
      <c r="O83" s="21" t="s">
        <v>717</v>
      </c>
      <c r="P83" s="25" t="s">
        <v>2024</v>
      </c>
      <c r="Q83" s="25"/>
      <c r="R83" s="25" t="s">
        <v>2024</v>
      </c>
      <c r="S83" s="25" t="s">
        <v>1352</v>
      </c>
      <c r="T83" s="25" t="s">
        <v>149</v>
      </c>
    </row>
    <row r="84" spans="1:20" ht="33.299999999999997" x14ac:dyDescent="0.55000000000000004">
      <c r="A84" s="22" t="s">
        <v>148</v>
      </c>
      <c r="B84" s="22" t="s">
        <v>42</v>
      </c>
      <c r="C84" s="21">
        <v>3</v>
      </c>
      <c r="D84" s="21" t="s">
        <v>6</v>
      </c>
      <c r="E84" s="21" t="s">
        <v>6</v>
      </c>
      <c r="F84" s="21" t="s">
        <v>6</v>
      </c>
      <c r="G84" s="21" t="s">
        <v>1327</v>
      </c>
      <c r="H84" s="21" t="str">
        <f>IFERROR(IF(LEN(VLOOKUP($A84,Entities!$A$1:$C$129,3,FALSE))=0,"",VLOOKUP($A84,Entities!$A$1:$C$129,3,FALSE)),"")</f>
        <v>The association of one QE OUTCOME with another QE OUTCOME. This enables the provision of a breakdown of all the QE OUTCOMEs that contributed to the published Result.</v>
      </c>
      <c r="I84" s="21" t="str">
        <f>IFERROR(IF(LEN(VLOOKUP($A84,Entities!$A$1:$D$129,4,FALSE))=0,"",VLOOKUP($A84,Entities!$A$1:$D$129,4,FALSE)),"")</f>
        <v/>
      </c>
      <c r="J84" s="21" t="str">
        <f>IFERROR(IF(LEN(VLOOKUP($A84,Entities!$A$1:$E$129,5,FALSE))=0,"",VLOOKUP($A84,Entities!$A$1:$E$129,5,FALSE)),"")</f>
        <v>Contributing QE Outcome</v>
      </c>
      <c r="K84" s="21" t="str">
        <f>IFERROR(IF(LEN(VLOOKUP($B84,Attributes!$A$1:$C$355,3,FALSE))=0,"",VLOOKUP($B84,Attributes!$A$1:$C$355,3,FALSE)),"")</f>
        <v>NVARCHAR(32)</v>
      </c>
      <c r="L84" s="21" t="str">
        <f>IFERROR(IF(LEN(VLOOKUP($B84,Attributes!$A$1:$F$355,6,FALSE))=0,"",VLOOKUP($B84,Attributes!$A$1:$F$355,6,FALSE)),"")</f>
        <v/>
      </c>
      <c r="M84" s="21" t="str">
        <f>IFERROR(IF(LEN(VLOOKUP($B84,Attributes!$A$1:$G$355,7,FALSE))=0,"",VLOOKUP($B84,Attributes!$A$1:$G$355,7,FALSE)),"")</f>
        <v>A value that denotes and distinguishes the PARTY.</v>
      </c>
      <c r="N84" s="21" t="str">
        <f>IFERROR(IF(LEN(VLOOKUP($B84,Attributes!$A$1:$H$355,8,FALSE))=0,"",VLOOKUP($B84,Attributes!$A$1:$H$355,8,FALSE)),"")</f>
        <v>In this case the party is an awarding organisation; one of the identifiers listed in the Harmonised Values section will be used.</v>
      </c>
      <c r="O84" s="21" t="s">
        <v>720</v>
      </c>
      <c r="P84" s="25" t="s">
        <v>2024</v>
      </c>
      <c r="Q84" s="25"/>
      <c r="R84" s="25" t="s">
        <v>2024</v>
      </c>
      <c r="S84" s="25" t="s">
        <v>1352</v>
      </c>
      <c r="T84" s="25" t="s">
        <v>42</v>
      </c>
    </row>
    <row r="85" spans="1:20" ht="33.299999999999997" x14ac:dyDescent="0.55000000000000004">
      <c r="A85" s="22" t="s">
        <v>148</v>
      </c>
      <c r="B85" s="22" t="s">
        <v>44</v>
      </c>
      <c r="C85" s="21">
        <v>4</v>
      </c>
      <c r="D85" s="21" t="s">
        <v>6</v>
      </c>
      <c r="E85" s="21" t="s">
        <v>6</v>
      </c>
      <c r="F85" s="21" t="s">
        <v>6</v>
      </c>
      <c r="G85" s="21" t="s">
        <v>1327</v>
      </c>
      <c r="H85" s="21" t="str">
        <f>IFERROR(IF(LEN(VLOOKUP($A85,Entities!$A$1:$C$129,3,FALSE))=0,"",VLOOKUP($A85,Entities!$A$1:$C$129,3,FALSE)),"")</f>
        <v>The association of one QE OUTCOME with another QE OUTCOME. This enables the provision of a breakdown of all the QE OUTCOMEs that contributed to the published Result.</v>
      </c>
      <c r="I85" s="21" t="str">
        <f>IFERROR(IF(LEN(VLOOKUP($A85,Entities!$A$1:$D$129,4,FALSE))=0,"",VLOOKUP($A85,Entities!$A$1:$D$129,4,FALSE)),"")</f>
        <v/>
      </c>
      <c r="J85" s="21" t="str">
        <f>IFERROR(IF(LEN(VLOOKUP($A85,Entities!$A$1:$E$129,5,FALSE))=0,"",VLOOKUP($A85,Entities!$A$1:$E$129,5,FALSE)),"")</f>
        <v>Contributing QE Outcome</v>
      </c>
      <c r="K85" s="21" t="str">
        <f>IFERROR(IF(LEN(VLOOKUP($B85,Attributes!$A$1:$C$355,3,FALSE))=0,"",VLOOKUP($B85,Attributes!$A$1:$C$355,3,FALSE)),"")</f>
        <v>NVARCHAR(32)</v>
      </c>
      <c r="L85" s="21" t="str">
        <f>IFERROR(IF(LEN(VLOOKUP($B85,Attributes!$A$1:$F$355,6,FALSE))=0,"",VLOOKUP($B85,Attributes!$A$1:$F$355,6,FALSE)),"")</f>
        <v>Qualification_Element_Type</v>
      </c>
      <c r="M85" s="21" t="str">
        <f>IFERROR(IF(LEN(VLOOKUP($B85,Attributes!$A$1:$G$355,7,FALSE))=0,"",VLOOKUP($B85,Attributes!$A$1:$G$355,7,FALSE)),"")</f>
        <v>A controlled list of values that denotes the type and behaviour of the specific QUALIFICATION ELEMENT. Values are "Scheme", "Award", "Learning Unit", "Pathway", "Assessable".</v>
      </c>
      <c r="N85" s="21" t="str">
        <f>IFERROR(IF(LEN(VLOOKUP($B85,Attributes!$A$1:$H$355,8,FALSE))=0,"",VLOOKUP($B85,Attributes!$A$1:$H$355,8,FALSE)),"")</f>
        <v/>
      </c>
      <c r="O85" s="21" t="s">
        <v>698</v>
      </c>
      <c r="P85" s="25" t="s">
        <v>2024</v>
      </c>
      <c r="Q85" s="25"/>
      <c r="R85" s="25" t="s">
        <v>2024</v>
      </c>
      <c r="S85" s="25" t="s">
        <v>1352</v>
      </c>
      <c r="T85" s="25" t="s">
        <v>44</v>
      </c>
    </row>
    <row r="86" spans="1:20" ht="66.599999999999994" x14ac:dyDescent="0.55000000000000004">
      <c r="A86" s="22" t="s">
        <v>148</v>
      </c>
      <c r="B86" s="22" t="s">
        <v>43</v>
      </c>
      <c r="C86" s="21">
        <v>5</v>
      </c>
      <c r="D86" s="21" t="s">
        <v>6</v>
      </c>
      <c r="E86" s="21" t="s">
        <v>6</v>
      </c>
      <c r="F86" s="21" t="s">
        <v>6</v>
      </c>
      <c r="G86" s="21" t="s">
        <v>1327</v>
      </c>
      <c r="H86" s="21" t="str">
        <f>IFERROR(IF(LEN(VLOOKUP($A86,Entities!$A$1:$C$129,3,FALSE))=0,"",VLOOKUP($A86,Entities!$A$1:$C$129,3,FALSE)),"")</f>
        <v>The association of one QE OUTCOME with another QE OUTCOME. This enables the provision of a breakdown of all the QE OUTCOMEs that contributed to the published Result.</v>
      </c>
      <c r="I86" s="21" t="str">
        <f>IFERROR(IF(LEN(VLOOKUP($A86,Entities!$A$1:$D$129,4,FALSE))=0,"",VLOOKUP($A86,Entities!$A$1:$D$129,4,FALSE)),"")</f>
        <v/>
      </c>
      <c r="J86" s="21" t="str">
        <f>IFERROR(IF(LEN(VLOOKUP($A86,Entities!$A$1:$E$129,5,FALSE))=0,"",VLOOKUP($A86,Entities!$A$1:$E$129,5,FALSE)),"")</f>
        <v>Contributing QE Outcome</v>
      </c>
      <c r="K86" s="21" t="str">
        <f>IFERROR(IF(LEN(VLOOKUP($B86,Attributes!$A$1:$C$355,3,FALSE))=0,"",VLOOKUP($B86,Attributes!$A$1:$C$355,3,FALSE)),"")</f>
        <v>NVARCHAR(50)</v>
      </c>
      <c r="L86" s="21" t="str">
        <f>IFERROR(IF(LEN(VLOOKUP($B86,Attributes!$A$1:$F$355,6,FALSE))=0,"",VLOOKUP($B86,Attributes!$A$1:$F$355,6,FALSE)),"")</f>
        <v/>
      </c>
      <c r="M86" s="21" t="str">
        <f>IFERROR(IF(LEN(VLOOKUP($B86,Attributes!$A$1:$G$355,7,FALSE))=0,"",VLOOKUP($B86,Attributes!$A$1:$G$355,7,FALSE)),"")</f>
        <v>A value that uniquely identifies a specific part of a Qualification and applies to one or more QUALIFICATION ELEMENT(s) within an AWARDING ORGANISATION.</v>
      </c>
      <c r="N86" s="21" t="str">
        <f>IFERROR(IF(LEN(VLOOKUP($B86,Attributes!$A$1:$H$355,8,FALSE))=0,"",VLOOKUP($B86,Attributes!$A$1:$H$355,8,FALSE)),"")</f>
        <v/>
      </c>
      <c r="O86" s="21" t="s">
        <v>1323</v>
      </c>
      <c r="P86" s="25" t="s">
        <v>2024</v>
      </c>
      <c r="Q86" s="25"/>
      <c r="R86" s="25" t="s">
        <v>2024</v>
      </c>
      <c r="S86" s="25" t="s">
        <v>1352</v>
      </c>
      <c r="T86" s="25" t="s">
        <v>43</v>
      </c>
    </row>
    <row r="87" spans="1:20" ht="177.6" x14ac:dyDescent="0.55000000000000004">
      <c r="A87" s="22" t="s">
        <v>148</v>
      </c>
      <c r="B87" s="22" t="s">
        <v>150</v>
      </c>
      <c r="C87" s="21">
        <v>6</v>
      </c>
      <c r="D87" s="21" t="s">
        <v>6</v>
      </c>
      <c r="E87" s="21" t="s">
        <v>6</v>
      </c>
      <c r="F87" s="21" t="s">
        <v>6</v>
      </c>
      <c r="G87" s="21" t="s">
        <v>1327</v>
      </c>
      <c r="H87" s="21" t="str">
        <f>IFERROR(IF(LEN(VLOOKUP($A87,Entities!$A$1:$C$129,3,FALSE))=0,"",VLOOKUP($A87,Entities!$A$1:$C$129,3,FALSE)),"")</f>
        <v>The association of one QE OUTCOME with another QE OUTCOME. This enables the provision of a breakdown of all the QE OUTCOMEs that contributed to the published Result.</v>
      </c>
      <c r="I87" s="21" t="str">
        <f>IFERROR(IF(LEN(VLOOKUP($A87,Entities!$A$1:$D$129,4,FALSE))=0,"",VLOOKUP($A87,Entities!$A$1:$D$129,4,FALSE)),"")</f>
        <v/>
      </c>
      <c r="J87" s="21" t="str">
        <f>IFERROR(IF(LEN(VLOOKUP($A87,Entities!$A$1:$E$129,5,FALSE))=0,"",VLOOKUP($A87,Entities!$A$1:$E$129,5,FALSE)),"")</f>
        <v>Contributing QE Outcome</v>
      </c>
      <c r="K87" s="21" t="str">
        <f>IFERROR(IF(LEN(VLOOKUP($B87,Attributes!$A$1:$C$355,3,FALSE))=0,"",VLOOKUP($B87,Attributes!$A$1:$C$355,3,FALSE)),"")</f>
        <v>DATETIME DAY TO SECOND</v>
      </c>
      <c r="L87" s="21" t="str">
        <f>IFERROR(IF(LEN(VLOOKUP($B87,Attributes!$A$1:$F$355,6,FALSE))=0,"",VLOOKUP($B87,Attributes!$A$1:$F$355,6,FALSE)),"")</f>
        <v/>
      </c>
      <c r="M87" s="21" t="str">
        <f>IFERROR(IF(LEN(VLOOKUP($B87,Attributes!$A$1:$G$355,7,FALSE))=0,"",VLOOKUP($B87,Attributes!$A$1:$G$355,7,FALSE)),"")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87" s="21" t="str">
        <f>IFERROR(IF(LEN(VLOOKUP($B87,Attributes!$A$1:$H$355,8,FALSE))=0,"",VLOOKUP($B87,Attributes!$A$1:$H$355,8,FALSE)),"")</f>
        <v>In this context this represents the parent within the CONTRIBUTING QE OUTCOME relationship.</v>
      </c>
      <c r="O87" s="21"/>
      <c r="P87" s="25" t="s">
        <v>2024</v>
      </c>
      <c r="Q87" s="25"/>
      <c r="R87" s="25" t="s">
        <v>2024</v>
      </c>
      <c r="S87" s="25" t="s">
        <v>1352</v>
      </c>
      <c r="T87" s="25" t="s">
        <v>150</v>
      </c>
    </row>
    <row r="88" spans="1:20" ht="33.299999999999997" x14ac:dyDescent="0.55000000000000004">
      <c r="A88" s="22" t="s">
        <v>148</v>
      </c>
      <c r="B88" s="22" t="s">
        <v>151</v>
      </c>
      <c r="C88" s="21">
        <v>7</v>
      </c>
      <c r="D88" s="21" t="s">
        <v>6</v>
      </c>
      <c r="E88" s="21" t="s">
        <v>6</v>
      </c>
      <c r="F88" s="21" t="s">
        <v>6</v>
      </c>
      <c r="G88" s="21" t="s">
        <v>1327</v>
      </c>
      <c r="H88" s="21" t="str">
        <f>IFERROR(IF(LEN(VLOOKUP($A88,Entities!$A$1:$C$129,3,FALSE))=0,"",VLOOKUP($A88,Entities!$A$1:$C$129,3,FALSE)),"")</f>
        <v>The association of one QE OUTCOME with another QE OUTCOME. This enables the provision of a breakdown of all the QE OUTCOMEs that contributed to the published Result.</v>
      </c>
      <c r="I88" s="21" t="str">
        <f>IFERROR(IF(LEN(VLOOKUP($A88,Entities!$A$1:$D$129,4,FALSE))=0,"",VLOOKUP($A88,Entities!$A$1:$D$129,4,FALSE)),"")</f>
        <v/>
      </c>
      <c r="J88" s="21" t="str">
        <f>IFERROR(IF(LEN(VLOOKUP($A88,Entities!$A$1:$E$129,5,FALSE))=0,"",VLOOKUP($A88,Entities!$A$1:$E$129,5,FALSE)),"")</f>
        <v>Contributing QE Outcome</v>
      </c>
      <c r="K88" s="21" t="str">
        <f>IFERROR(IF(LEN(VLOOKUP($B88,Attributes!$A$1:$C$355,3,FALSE))=0,"",VLOOKUP($B88,Attributes!$A$1:$C$355,3,FALSE)),"")</f>
        <v>NVARCHAR(50)</v>
      </c>
      <c r="L88" s="21" t="str">
        <f>IFERROR(IF(LEN(VLOOKUP($B88,Attributes!$A$1:$F$355,6,FALSE))=0,"",VLOOKUP($B88,Attributes!$A$1:$F$355,6,FALSE)),"")</f>
        <v>QE_Outcome_Type</v>
      </c>
      <c r="M88" s="21" t="str">
        <f>IFERROR(IF(LEN(VLOOKUP($B88,Attributes!$A$1:$G$355,7,FALSE))=0,"",VLOOKUP($B88,Attributes!$A$1:$G$355,7,FALSE)),"")</f>
        <v>A controlled list of values that identifies the specific type of achievement (QE OUTCOME). Values include "Centre Assessed Outcome", "Estimated Grade", "Result", "Interim claim".</v>
      </c>
      <c r="N88" s="21" t="str">
        <f>IFERROR(IF(LEN(VLOOKUP($B88,Attributes!$A$1:$H$355,8,FALSE))=0,"",VLOOKUP($B88,Attributes!$A$1:$H$355,8,FALSE)),"")</f>
        <v>In this context this represents the parent within the CONTRIBUTING QE OUTCOME relationship.</v>
      </c>
      <c r="O88" s="21"/>
      <c r="P88" s="25" t="s">
        <v>2024</v>
      </c>
      <c r="Q88" s="25"/>
      <c r="R88" s="25" t="s">
        <v>2024</v>
      </c>
      <c r="S88" s="25" t="s">
        <v>1352</v>
      </c>
      <c r="T88" s="25" t="s">
        <v>151</v>
      </c>
    </row>
    <row r="89" spans="1:20" ht="111" x14ac:dyDescent="0.55000000000000004">
      <c r="A89" s="22" t="s">
        <v>148</v>
      </c>
      <c r="B89" s="22" t="s">
        <v>152</v>
      </c>
      <c r="C89" s="21">
        <v>8</v>
      </c>
      <c r="D89" s="21" t="s">
        <v>6</v>
      </c>
      <c r="E89" s="21" t="s">
        <v>6</v>
      </c>
      <c r="F89" s="21" t="s">
        <v>6</v>
      </c>
      <c r="G89" s="21" t="s">
        <v>1327</v>
      </c>
      <c r="H89" s="21" t="str">
        <f>IFERROR(IF(LEN(VLOOKUP($A89,Entities!$A$1:$C$129,3,FALSE))=0,"",VLOOKUP($A89,Entities!$A$1:$C$129,3,FALSE)),"")</f>
        <v>The association of one QE OUTCOME with another QE OUTCOME. This enables the provision of a breakdown of all the QE OUTCOMEs that contributed to the published Result.</v>
      </c>
      <c r="I89" s="21" t="str">
        <f>IFERROR(IF(LEN(VLOOKUP($A89,Entities!$A$1:$D$129,4,FALSE))=0,"",VLOOKUP($A89,Entities!$A$1:$D$129,4,FALSE)),"")</f>
        <v/>
      </c>
      <c r="J89" s="21" t="str">
        <f>IFERROR(IF(LEN(VLOOKUP($A89,Entities!$A$1:$E$129,5,FALSE))=0,"",VLOOKUP($A89,Entities!$A$1:$E$129,5,FALSE)),"")</f>
        <v>Contributing QE Outcome</v>
      </c>
      <c r="K89" s="21" t="str">
        <f>IFERROR(IF(LEN(VLOOKUP($B89,Attributes!$A$1:$C$355,3,FALSE))=0,"",VLOOKUP($B89,Attributes!$A$1:$C$355,3,FALSE)),"")</f>
        <v>NVARCHAR(32)</v>
      </c>
      <c r="L89" s="21" t="str">
        <f>IFERROR(IF(LEN(VLOOKUP($B89,Attributes!$A$1:$F$355,6,FALSE))=0,"",VLOOKUP($B89,Attributes!$A$1:$F$355,6,FALSE)),"")</f>
        <v>QE_Outcome_Value_Type</v>
      </c>
      <c r="M89" s="21" t="str">
        <f>IFERROR(IF(LEN(VLOOKUP($B89,Attributes!$A$1:$G$355,7,FALSE))=0,"",VLOOKUP($B89,Attributes!$A$1:$G$355,7,FALSE)),"")</f>
        <v>A controlled list of values that identifies the category of a value supplied within a QE OUTCOME. There can be more than one category for the same QE OUTCOME such as raw mark and UMS mark or scaled/weighted mark and grade. Values include 'Raw Mark', 'Points', 'Credits', 'Uniform Mark Scale', 'Scaled/Weighted Mark', 'Grade'.</v>
      </c>
      <c r="N89" s="21" t="str">
        <f>IFERROR(IF(LEN(VLOOKUP($B89,Attributes!$A$1:$H$355,8,FALSE))=0,"",VLOOKUP($B89,Attributes!$A$1:$H$355,8,FALSE)),"")</f>
        <v xml:space="preserve">In this context this represents the parent within the CONTRIBUTING QE OUTCOME relationship.
Contributing outcomes are only issued where the parent and child QEA have outcome value types of Uniform Mark Scale, Credits, Points or Grades in common. This means if a parent and child do not have any outcome value types in common there would not be any contributing outcome entities in the output message. 
For example, if the outcome value types issued for an Award are Uniform Mark Scale, and Grade but for the child Learning Units, the only values issued are Uniform Mark Scale, then contributing outcomes would be issued for the outcome value type of Uniform Mark Scale, but not for Grade.
</v>
      </c>
      <c r="O89" s="21"/>
      <c r="P89" s="25" t="s">
        <v>2024</v>
      </c>
      <c r="Q89" s="25"/>
      <c r="R89" s="25" t="s">
        <v>2024</v>
      </c>
      <c r="S89" s="25" t="s">
        <v>1352</v>
      </c>
      <c r="T89" s="25" t="s">
        <v>152</v>
      </c>
    </row>
    <row r="90" spans="1:20" ht="33.299999999999997" x14ac:dyDescent="0.55000000000000004">
      <c r="A90" s="22" t="s">
        <v>148</v>
      </c>
      <c r="B90" s="22" t="s">
        <v>430</v>
      </c>
      <c r="C90" s="21">
        <v>9</v>
      </c>
      <c r="D90" s="21" t="s">
        <v>6</v>
      </c>
      <c r="E90" s="21" t="s">
        <v>6</v>
      </c>
      <c r="F90" s="21" t="s">
        <v>6</v>
      </c>
      <c r="G90" s="21" t="s">
        <v>1327</v>
      </c>
      <c r="H90" s="21" t="str">
        <f>IFERROR(IF(LEN(VLOOKUP($A90,Entities!$A$1:$C$129,3,FALSE))=0,"",VLOOKUP($A90,Entities!$A$1:$C$129,3,FALSE)),"")</f>
        <v>The association of one QE OUTCOME with another QE OUTCOME. This enables the provision of a breakdown of all the QE OUTCOMEs that contributed to the published Result.</v>
      </c>
      <c r="I90" s="21" t="str">
        <f>IFERROR(IF(LEN(VLOOKUP($A90,Entities!$A$1:$D$129,4,FALSE))=0,"",VLOOKUP($A90,Entities!$A$1:$D$129,4,FALSE)),"")</f>
        <v/>
      </c>
      <c r="J90" s="21" t="str">
        <f>IFERROR(IF(LEN(VLOOKUP($A90,Entities!$A$1:$E$129,5,FALSE))=0,"",VLOOKUP($A90,Entities!$A$1:$E$129,5,FALSE)),"")</f>
        <v>Contributing QE Outcome</v>
      </c>
      <c r="K90" s="21" t="str">
        <f>IFERROR(IF(LEN(VLOOKUP($B90,Attributes!$A$1:$C$355,3,FALSE))=0,"",VLOOKUP($B90,Attributes!$A$1:$C$355,3,FALSE)),"")</f>
        <v>DATETIME DAY TO SECOND</v>
      </c>
      <c r="L90" s="21" t="str">
        <f>IFERROR(IF(LEN(VLOOKUP($B90,Attributes!$A$1:$F$355,6,FALSE))=0,"",VLOOKUP($B90,Attributes!$A$1:$F$355,6,FALSE)),"")</f>
        <v/>
      </c>
      <c r="M90" s="21" t="str">
        <f>IFERROR(IF(LEN(VLOOKUP($B90,Attributes!$A$1:$G$355,7,FALSE))=0,"",VLOOKUP($B90,Attributes!$A$1:$G$355,7,FALSE)),"")</f>
        <v>The date and time that the result was conferred/generated by the AO.</v>
      </c>
      <c r="N90" s="21" t="str">
        <f>IFERROR(IF(LEN(VLOOKUP($B90,Attributes!$A$1:$H$355,8,FALSE))=0,"",VLOOKUP($B90,Attributes!$A$1:$H$355,8,FALSE)),"")</f>
        <v/>
      </c>
      <c r="O90" s="21"/>
      <c r="P90" s="25" t="s">
        <v>2024</v>
      </c>
      <c r="Q90" s="25"/>
      <c r="R90" s="25" t="s">
        <v>2024</v>
      </c>
      <c r="S90" s="25" t="s">
        <v>1352</v>
      </c>
      <c r="T90" s="25" t="s">
        <v>430</v>
      </c>
    </row>
    <row r="91" spans="1:20" ht="111" x14ac:dyDescent="0.55000000000000004">
      <c r="A91" s="22" t="s">
        <v>148</v>
      </c>
      <c r="B91" s="22" t="s">
        <v>153</v>
      </c>
      <c r="C91" s="21">
        <v>10</v>
      </c>
      <c r="D91" s="21" t="s">
        <v>6</v>
      </c>
      <c r="E91" s="21" t="s">
        <v>6</v>
      </c>
      <c r="F91" s="21" t="s">
        <v>6</v>
      </c>
      <c r="G91" s="21" t="s">
        <v>1327</v>
      </c>
      <c r="H91" s="21" t="str">
        <f>IFERROR(IF(LEN(VLOOKUP($A91,Entities!$A$1:$C$129,3,FALSE))=0,"",VLOOKUP($A91,Entities!$A$1:$C$129,3,FALSE)),"")</f>
        <v>The association of one QE OUTCOME with another QE OUTCOME. This enables the provision of a breakdown of all the QE OUTCOMEs that contributed to the published Result.</v>
      </c>
      <c r="I91" s="21" t="str">
        <f>IFERROR(IF(LEN(VLOOKUP($A91,Entities!$A$1:$D$129,4,FALSE))=0,"",VLOOKUP($A91,Entities!$A$1:$D$129,4,FALSE)),"")</f>
        <v/>
      </c>
      <c r="J91" s="21" t="str">
        <f>IFERROR(IF(LEN(VLOOKUP($A91,Entities!$A$1:$E$129,5,FALSE))=0,"",VLOOKUP($A91,Entities!$A$1:$E$129,5,FALSE)),"")</f>
        <v>Contributing QE Outcome</v>
      </c>
      <c r="K91" s="21" t="str">
        <f>IFERROR(IF(LEN(VLOOKUP($B91,Attributes!$A$1:$C$355,3,FALSE))=0,"",VLOOKUP($B91,Attributes!$A$1:$C$355,3,FALSE)),"")</f>
        <v>NVARCHAR(32)</v>
      </c>
      <c r="L91" s="21" t="str">
        <f>IFERROR(IF(LEN(VLOOKUP($B91,Attributes!$A$1:$F$355,6,FALSE))=0,"",VLOOKUP($B91,Attributes!$A$1:$F$355,6,FALSE)),"")</f>
        <v/>
      </c>
      <c r="M91" s="21" t="str">
        <f>IFERROR(IF(LEN(VLOOKUP($B91,Attributes!$A$1:$G$355,7,FALSE))=0,"",VLOOKUP($B91,Attributes!$A$1:$G$355,7,FALSE)),"")</f>
        <v>A value that denotes and distinguishes the PARTY.</v>
      </c>
      <c r="N91" s="21" t="str">
        <f>IFERROR(IF(LEN(VLOOKUP($B91,Attributes!$A$1:$H$355,8,FALSE))=0,"",VLOOKUP($B91,Attributes!$A$1:$H$355,8,FALSE)),"")</f>
        <v>In this case is the PARTY responsible for issuing the QE Outcome ie the Centre is responsible for the Centre Assessed Outcome/ Award Claim/ Estimated Grade they send to the Awarding Organisation. The Awarding Organisation is responsible for the Result they send to the centre.
The Party Id for the Awarding Organisation which issued the contributing outcome. For the initial implementation both Parent and Child values will be the same Awarding Organisation. 
Currently, the contributing child results will include only those achieved with that same AO; child results issued by a different AO will be excluded. Therefore, the Party_ID_Originator_Child values will match those for the parent. The centre receiving the parent result will have arranged the Transfer of Credit, enabling the centre to link the contributing result issued by the other AO to the parent result.</v>
      </c>
      <c r="O91" s="21"/>
      <c r="P91" s="25" t="s">
        <v>2024</v>
      </c>
      <c r="Q91" s="25"/>
      <c r="R91" s="25" t="s">
        <v>2024</v>
      </c>
      <c r="S91" s="25" t="s">
        <v>1352</v>
      </c>
      <c r="T91" s="25" t="s">
        <v>153</v>
      </c>
    </row>
    <row r="92" spans="1:20" ht="33.299999999999997" x14ac:dyDescent="0.55000000000000004">
      <c r="A92" s="22" t="s">
        <v>148</v>
      </c>
      <c r="B92" s="22" t="s">
        <v>45</v>
      </c>
      <c r="C92" s="21">
        <v>11</v>
      </c>
      <c r="D92" s="21" t="s">
        <v>6</v>
      </c>
      <c r="E92" s="21" t="s">
        <v>6</v>
      </c>
      <c r="F92" s="21" t="s">
        <v>6</v>
      </c>
      <c r="G92" s="21" t="s">
        <v>1327</v>
      </c>
      <c r="H92" s="21" t="str">
        <f>IFERROR(IF(LEN(VLOOKUP($A92,Entities!$A$1:$C$129,3,FALSE))=0,"",VLOOKUP($A92,Entities!$A$1:$C$129,3,FALSE)),"")</f>
        <v>The association of one QE OUTCOME with another QE OUTCOME. This enables the provision of a breakdown of all the QE OUTCOMEs that contributed to the published Result.</v>
      </c>
      <c r="I92" s="21" t="str">
        <f>IFERROR(IF(LEN(VLOOKUP($A92,Entities!$A$1:$D$129,4,FALSE))=0,"",VLOOKUP($A92,Entities!$A$1:$D$129,4,FALSE)),"")</f>
        <v/>
      </c>
      <c r="J92" s="21" t="str">
        <f>IFERROR(IF(LEN(VLOOKUP($A92,Entities!$A$1:$E$129,5,FALSE))=0,"",VLOOKUP($A92,Entities!$A$1:$E$129,5,FALSE)),"")</f>
        <v>Contributing QE Outcome</v>
      </c>
      <c r="K92" s="21" t="str">
        <f>IFERROR(IF(LEN(VLOOKUP($B92,Attributes!$A$1:$C$355,3,FALSE))=0,"",VLOOKUP($B92,Attributes!$A$1:$C$355,3,FALSE)),"")</f>
        <v>NVARCHAR(32)</v>
      </c>
      <c r="L92" s="21" t="str">
        <f>IFERROR(IF(LEN(VLOOKUP($B92,Attributes!$A$1:$F$355,6,FALSE))=0,"",VLOOKUP($B92,Attributes!$A$1:$F$355,6,FALSE)),"")</f>
        <v/>
      </c>
      <c r="M92" s="21" t="str">
        <f>IFERROR(IF(LEN(VLOOKUP($B92,Attributes!$A$1:$G$355,7,FALSE))=0,"",VLOOKUP($B92,Attributes!$A$1:$G$355,7,FALSE)),"")</f>
        <v>A value that denotes and distinguishes the PARTY.</v>
      </c>
      <c r="N92" s="21" t="str">
        <f>IFERROR(IF(LEN(VLOOKUP($B92,Attributes!$A$1:$H$355,8,FALSE))=0,"",VLOOKUP($B92,Attributes!$A$1:$H$355,8,FALSE)),"")</f>
        <v>In this case the party is an awarding organisation; one of the identifiers listed in the Harmonised Values section will be used.</v>
      </c>
      <c r="O92" s="21"/>
      <c r="P92" s="25" t="s">
        <v>2024</v>
      </c>
      <c r="Q92" s="25"/>
      <c r="R92" s="25" t="s">
        <v>2024</v>
      </c>
      <c r="S92" s="25" t="s">
        <v>1352</v>
      </c>
      <c r="T92" s="25" t="s">
        <v>45</v>
      </c>
    </row>
    <row r="93" spans="1:20" ht="33.299999999999997" x14ac:dyDescent="0.55000000000000004">
      <c r="A93" s="22" t="s">
        <v>148</v>
      </c>
      <c r="B93" s="22" t="s">
        <v>47</v>
      </c>
      <c r="C93" s="21">
        <v>12</v>
      </c>
      <c r="D93" s="21" t="s">
        <v>6</v>
      </c>
      <c r="E93" s="21" t="s">
        <v>6</v>
      </c>
      <c r="F93" s="21" t="s">
        <v>6</v>
      </c>
      <c r="G93" s="21" t="s">
        <v>1327</v>
      </c>
      <c r="H93" s="21" t="str">
        <f>IFERROR(IF(LEN(VLOOKUP($A93,Entities!$A$1:$C$129,3,FALSE))=0,"",VLOOKUP($A93,Entities!$A$1:$C$129,3,FALSE)),"")</f>
        <v>The association of one QE OUTCOME with another QE OUTCOME. This enables the provision of a breakdown of all the QE OUTCOMEs that contributed to the published Result.</v>
      </c>
      <c r="I93" s="21" t="str">
        <f>IFERROR(IF(LEN(VLOOKUP($A93,Entities!$A$1:$D$129,4,FALSE))=0,"",VLOOKUP($A93,Entities!$A$1:$D$129,4,FALSE)),"")</f>
        <v/>
      </c>
      <c r="J93" s="21" t="str">
        <f>IFERROR(IF(LEN(VLOOKUP($A93,Entities!$A$1:$E$129,5,FALSE))=0,"",VLOOKUP($A93,Entities!$A$1:$E$129,5,FALSE)),"")</f>
        <v>Contributing QE Outcome</v>
      </c>
      <c r="K93" s="21" t="str">
        <f>IFERROR(IF(LEN(VLOOKUP($B93,Attributes!$A$1:$C$355,3,FALSE))=0,"",VLOOKUP($B93,Attributes!$A$1:$C$355,3,FALSE)),"")</f>
        <v>NVARCHAR(32)</v>
      </c>
      <c r="L93" s="21" t="str">
        <f>IFERROR(IF(LEN(VLOOKUP($B93,Attributes!$A$1:$F$355,6,FALSE))=0,"",VLOOKUP($B93,Attributes!$A$1:$F$355,6,FALSE)),"")</f>
        <v>Qualification_Element_Type</v>
      </c>
      <c r="M93" s="21" t="str">
        <f>IFERROR(IF(LEN(VLOOKUP($B93,Attributes!$A$1:$G$355,7,FALSE))=0,"",VLOOKUP($B93,Attributes!$A$1:$G$355,7,FALSE)),"")</f>
        <v>A controlled list of values that denotes the type and behaviour of the specific QUALIFICATION ELEMENT. Values are "Scheme", "Award", "Learning Unit", "Pathway", "Assessable".</v>
      </c>
      <c r="N93" s="21" t="str">
        <f>IFERROR(IF(LEN(VLOOKUP($B93,Attributes!$A$1:$H$355,8,FALSE))=0,"",VLOOKUP($B93,Attributes!$A$1:$H$355,8,FALSE)),"")</f>
        <v/>
      </c>
      <c r="O93" s="21"/>
      <c r="P93" s="25" t="s">
        <v>2024</v>
      </c>
      <c r="Q93" s="25"/>
      <c r="R93" s="25" t="s">
        <v>2024</v>
      </c>
      <c r="S93" s="25" t="s">
        <v>1352</v>
      </c>
      <c r="T93" s="25" t="s">
        <v>47</v>
      </c>
    </row>
    <row r="94" spans="1:20" ht="33.299999999999997" x14ac:dyDescent="0.55000000000000004">
      <c r="A94" s="22" t="s">
        <v>148</v>
      </c>
      <c r="B94" s="22" t="s">
        <v>46</v>
      </c>
      <c r="C94" s="21">
        <v>13</v>
      </c>
      <c r="D94" s="21" t="s">
        <v>6</v>
      </c>
      <c r="E94" s="21" t="s">
        <v>6</v>
      </c>
      <c r="F94" s="21" t="s">
        <v>6</v>
      </c>
      <c r="G94" s="21" t="s">
        <v>1327</v>
      </c>
      <c r="H94" s="21" t="str">
        <f>IFERROR(IF(LEN(VLOOKUP($A94,Entities!$A$1:$C$129,3,FALSE))=0,"",VLOOKUP($A94,Entities!$A$1:$C$129,3,FALSE)),"")</f>
        <v>The association of one QE OUTCOME with another QE OUTCOME. This enables the provision of a breakdown of all the QE OUTCOMEs that contributed to the published Result.</v>
      </c>
      <c r="I94" s="21" t="str">
        <f>IFERROR(IF(LEN(VLOOKUP($A94,Entities!$A$1:$D$129,4,FALSE))=0,"",VLOOKUP($A94,Entities!$A$1:$D$129,4,FALSE)),"")</f>
        <v/>
      </c>
      <c r="J94" s="21" t="str">
        <f>IFERROR(IF(LEN(VLOOKUP($A94,Entities!$A$1:$E$129,5,FALSE))=0,"",VLOOKUP($A94,Entities!$A$1:$E$129,5,FALSE)),"")</f>
        <v>Contributing QE Outcome</v>
      </c>
      <c r="K94" s="21" t="str">
        <f>IFERROR(IF(LEN(VLOOKUP($B94,Attributes!$A$1:$C$355,3,FALSE))=0,"",VLOOKUP($B94,Attributes!$A$1:$C$355,3,FALSE)),"")</f>
        <v>NVARCHAR(50)</v>
      </c>
      <c r="L94" s="21" t="str">
        <f>IFERROR(IF(LEN(VLOOKUP($B94,Attributes!$A$1:$F$355,6,FALSE))=0,"",VLOOKUP($B94,Attributes!$A$1:$F$355,6,FALSE)),"")</f>
        <v/>
      </c>
      <c r="M94" s="21" t="str">
        <f>IFERROR(IF(LEN(VLOOKUP($B94,Attributes!$A$1:$G$355,7,FALSE))=0,"",VLOOKUP($B94,Attributes!$A$1:$G$355,7,FALSE)),"")</f>
        <v>A value that uniquely identifies a specific part of a Qualification and applies to one or more QUALIFICATION ELEMENT(s) within an AWARDING ORGANISATION.</v>
      </c>
      <c r="N94" s="21" t="str">
        <f>IFERROR(IF(LEN(VLOOKUP($B94,Attributes!$A$1:$H$355,8,FALSE))=0,"",VLOOKUP($B94,Attributes!$A$1:$H$355,8,FALSE)),"")</f>
        <v/>
      </c>
      <c r="O94" s="21"/>
      <c r="P94" s="25" t="s">
        <v>2024</v>
      </c>
      <c r="Q94" s="25"/>
      <c r="R94" s="25" t="s">
        <v>2024</v>
      </c>
      <c r="S94" s="25" t="s">
        <v>1352</v>
      </c>
      <c r="T94" s="25" t="s">
        <v>46</v>
      </c>
    </row>
    <row r="95" spans="1:20" ht="177.6" x14ac:dyDescent="0.55000000000000004">
      <c r="A95" s="22" t="s">
        <v>148</v>
      </c>
      <c r="B95" s="22" t="s">
        <v>154</v>
      </c>
      <c r="C95" s="21">
        <v>14</v>
      </c>
      <c r="D95" s="21" t="s">
        <v>6</v>
      </c>
      <c r="E95" s="21" t="s">
        <v>6</v>
      </c>
      <c r="F95" s="21" t="s">
        <v>6</v>
      </c>
      <c r="G95" s="21" t="s">
        <v>1327</v>
      </c>
      <c r="H95" s="21" t="str">
        <f>IFERROR(IF(LEN(VLOOKUP($A95,Entities!$A$1:$C$129,3,FALSE))=0,"",VLOOKUP($A95,Entities!$A$1:$C$129,3,FALSE)),"")</f>
        <v>The association of one QE OUTCOME with another QE OUTCOME. This enables the provision of a breakdown of all the QE OUTCOMEs that contributed to the published Result.</v>
      </c>
      <c r="I95" s="21" t="str">
        <f>IFERROR(IF(LEN(VLOOKUP($A95,Entities!$A$1:$D$129,4,FALSE))=0,"",VLOOKUP($A95,Entities!$A$1:$D$129,4,FALSE)),"")</f>
        <v/>
      </c>
      <c r="J95" s="21" t="str">
        <f>IFERROR(IF(LEN(VLOOKUP($A95,Entities!$A$1:$E$129,5,FALSE))=0,"",VLOOKUP($A95,Entities!$A$1:$E$129,5,FALSE)),"")</f>
        <v>Contributing QE Outcome</v>
      </c>
      <c r="K95" s="21" t="str">
        <f>IFERROR(IF(LEN(VLOOKUP($B95,Attributes!$A$1:$C$355,3,FALSE))=0,"",VLOOKUP($B95,Attributes!$A$1:$C$355,3,FALSE)),"")</f>
        <v>DATETIME DAY TO SECOND</v>
      </c>
      <c r="L95" s="21" t="str">
        <f>IFERROR(IF(LEN(VLOOKUP($B95,Attributes!$A$1:$F$355,6,FALSE))=0,"",VLOOKUP($B95,Attributes!$A$1:$F$355,6,FALSE)),"")</f>
        <v/>
      </c>
      <c r="M95" s="21" t="str">
        <f>IFERROR(IF(LEN(VLOOKUP($B95,Attributes!$A$1:$G$355,7,FALSE))=0,"",VLOOKUP($B95,Attributes!$A$1:$G$355,7,FALSE)),"")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95" s="21" t="str">
        <f>IFERROR(IF(LEN(VLOOKUP($B95,Attributes!$A$1:$H$355,8,FALSE))=0,"",VLOOKUP($B95,Attributes!$A$1:$H$355,8,FALSE)),"")</f>
        <v>In this context this represents the child within the CONTRIBUTING QE OUTCOME relationship</v>
      </c>
      <c r="O95" s="21"/>
      <c r="P95" s="25" t="s">
        <v>2024</v>
      </c>
      <c r="Q95" s="25"/>
      <c r="R95" s="25" t="s">
        <v>2024</v>
      </c>
      <c r="S95" s="25" t="s">
        <v>1352</v>
      </c>
      <c r="T95" s="25" t="s">
        <v>154</v>
      </c>
    </row>
    <row r="96" spans="1:20" ht="33.299999999999997" x14ac:dyDescent="0.55000000000000004">
      <c r="A96" s="22" t="s">
        <v>148</v>
      </c>
      <c r="B96" s="22" t="s">
        <v>155</v>
      </c>
      <c r="C96" s="21">
        <v>15</v>
      </c>
      <c r="D96" s="21" t="s">
        <v>6</v>
      </c>
      <c r="E96" s="21" t="s">
        <v>6</v>
      </c>
      <c r="F96" s="21" t="s">
        <v>6</v>
      </c>
      <c r="G96" s="21" t="s">
        <v>1327</v>
      </c>
      <c r="H96" s="21" t="str">
        <f>IFERROR(IF(LEN(VLOOKUP($A96,Entities!$A$1:$C$129,3,FALSE))=0,"",VLOOKUP($A96,Entities!$A$1:$C$129,3,FALSE)),"")</f>
        <v>The association of one QE OUTCOME with another QE OUTCOME. This enables the provision of a breakdown of all the QE OUTCOMEs that contributed to the published Result.</v>
      </c>
      <c r="I96" s="21" t="str">
        <f>IFERROR(IF(LEN(VLOOKUP($A96,Entities!$A$1:$D$129,4,FALSE))=0,"",VLOOKUP($A96,Entities!$A$1:$D$129,4,FALSE)),"")</f>
        <v/>
      </c>
      <c r="J96" s="21" t="str">
        <f>IFERROR(IF(LEN(VLOOKUP($A96,Entities!$A$1:$E$129,5,FALSE))=0,"",VLOOKUP($A96,Entities!$A$1:$E$129,5,FALSE)),"")</f>
        <v>Contributing QE Outcome</v>
      </c>
      <c r="K96" s="21" t="str">
        <f>IFERROR(IF(LEN(VLOOKUP($B96,Attributes!$A$1:$C$355,3,FALSE))=0,"",VLOOKUP($B96,Attributes!$A$1:$C$355,3,FALSE)),"")</f>
        <v>NVARCHAR(50)</v>
      </c>
      <c r="L96" s="21" t="str">
        <f>IFERROR(IF(LEN(VLOOKUP($B96,Attributes!$A$1:$F$355,6,FALSE))=0,"",VLOOKUP($B96,Attributes!$A$1:$F$355,6,FALSE)),"")</f>
        <v>QE_Outcome_Type</v>
      </c>
      <c r="M96" s="21" t="str">
        <f>IFERROR(IF(LEN(VLOOKUP($B96,Attributes!$A$1:$G$355,7,FALSE))=0,"",VLOOKUP($B96,Attributes!$A$1:$G$355,7,FALSE)),"")</f>
        <v>A controlled list of values that identifies the specific type of achievement (QE OUTCOME). Values include "Centre Assessed Outcome", "Estimated Grade", "Result", "Interim claim".</v>
      </c>
      <c r="N96" s="21" t="str">
        <f>IFERROR(IF(LEN(VLOOKUP($B96,Attributes!$A$1:$H$355,8,FALSE))=0,"",VLOOKUP($B96,Attributes!$A$1:$H$355,8,FALSE)),"")</f>
        <v>In this context this represents the child within the CONTRIBUTING QE OUTCOME relationship.</v>
      </c>
      <c r="O96" s="21"/>
      <c r="P96" s="25" t="s">
        <v>2024</v>
      </c>
      <c r="Q96" s="25"/>
      <c r="R96" s="25" t="s">
        <v>2024</v>
      </c>
      <c r="S96" s="25" t="s">
        <v>1352</v>
      </c>
      <c r="T96" s="25" t="s">
        <v>155</v>
      </c>
    </row>
    <row r="97" spans="1:20" ht="66.599999999999994" x14ac:dyDescent="0.55000000000000004">
      <c r="A97" s="22" t="s">
        <v>148</v>
      </c>
      <c r="B97" s="22" t="s">
        <v>156</v>
      </c>
      <c r="C97" s="21">
        <v>16</v>
      </c>
      <c r="D97" s="21" t="s">
        <v>6</v>
      </c>
      <c r="E97" s="21" t="s">
        <v>6</v>
      </c>
      <c r="F97" s="21" t="s">
        <v>6</v>
      </c>
      <c r="G97" s="21" t="s">
        <v>1327</v>
      </c>
      <c r="H97" s="21" t="str">
        <f>IFERROR(IF(LEN(VLOOKUP($A97,Entities!$A$1:$C$129,3,FALSE))=0,"",VLOOKUP($A97,Entities!$A$1:$C$129,3,FALSE)),"")</f>
        <v>The association of one QE OUTCOME with another QE OUTCOME. This enables the provision of a breakdown of all the QE OUTCOMEs that contributed to the published Result.</v>
      </c>
      <c r="I97" s="21" t="str">
        <f>IFERROR(IF(LEN(VLOOKUP($A97,Entities!$A$1:$D$129,4,FALSE))=0,"",VLOOKUP($A97,Entities!$A$1:$D$129,4,FALSE)),"")</f>
        <v/>
      </c>
      <c r="J97" s="21" t="str">
        <f>IFERROR(IF(LEN(VLOOKUP($A97,Entities!$A$1:$E$129,5,FALSE))=0,"",VLOOKUP($A97,Entities!$A$1:$E$129,5,FALSE)),"")</f>
        <v>Contributing QE Outcome</v>
      </c>
      <c r="K97" s="21" t="str">
        <f>IFERROR(IF(LEN(VLOOKUP($B97,Attributes!$A$1:$C$355,3,FALSE))=0,"",VLOOKUP($B97,Attributes!$A$1:$C$355,3,FALSE)),"")</f>
        <v>NVARCHAR(32)</v>
      </c>
      <c r="L97" s="21" t="str">
        <f>IFERROR(IF(LEN(VLOOKUP($B97,Attributes!$A$1:$F$355,6,FALSE))=0,"",VLOOKUP($B97,Attributes!$A$1:$F$355,6,FALSE)),"")</f>
        <v>QE_Outcome_Value_Type</v>
      </c>
      <c r="M97" s="21" t="str">
        <f>IFERROR(IF(LEN(VLOOKUP($B97,Attributes!$A$1:$G$355,7,FALSE))=0,"",VLOOKUP($B97,Attributes!$A$1:$G$355,7,FALSE)),"")</f>
        <v>A controlled list of values that identifies the category of a value supplied within a QE OUTCOME. There can be more than one category for the same QE OUTCOME such as raw mark and UMS mark or scaled/weighted mark and grade. Values include 'Raw Mark', 'Points', 'Credits', 'Uniform Mark Scale', 'Scaled/Weighted Mark', 'Grade'.</v>
      </c>
      <c r="N97" s="21" t="str">
        <f>IFERROR(IF(LEN(VLOOKUP($B97,Attributes!$A$1:$H$355,8,FALSE))=0,"",VLOOKUP($B97,Attributes!$A$1:$H$355,8,FALSE)),"")</f>
        <v>In this context this represents the child within the CONTRIBUTING QE OUTCOME relationship.
See business rule for QE_Outcome_Value_Type_Parent</v>
      </c>
      <c r="O97" s="21"/>
      <c r="P97" s="25" t="s">
        <v>2024</v>
      </c>
      <c r="Q97" s="25"/>
      <c r="R97" s="25" t="s">
        <v>2024</v>
      </c>
      <c r="S97" s="25" t="s">
        <v>1352</v>
      </c>
      <c r="T97" s="25" t="s">
        <v>156</v>
      </c>
    </row>
    <row r="98" spans="1:20" ht="33.299999999999997" x14ac:dyDescent="0.55000000000000004">
      <c r="A98" s="22" t="s">
        <v>148</v>
      </c>
      <c r="B98" s="22" t="s">
        <v>429</v>
      </c>
      <c r="C98" s="21">
        <v>17</v>
      </c>
      <c r="D98" s="21" t="s">
        <v>6</v>
      </c>
      <c r="E98" s="21" t="s">
        <v>6</v>
      </c>
      <c r="F98" s="21" t="s">
        <v>6</v>
      </c>
      <c r="G98" s="21" t="s">
        <v>1327</v>
      </c>
      <c r="H98" s="21" t="str">
        <f>IFERROR(IF(LEN(VLOOKUP($A98,Entities!$A$1:$C$129,3,FALSE))=0,"",VLOOKUP($A98,Entities!$A$1:$C$129,3,FALSE)),"")</f>
        <v>The association of one QE OUTCOME with another QE OUTCOME. This enables the provision of a breakdown of all the QE OUTCOMEs that contributed to the published Result.</v>
      </c>
      <c r="I98" s="21" t="str">
        <f>IFERROR(IF(LEN(VLOOKUP($A98,Entities!$A$1:$D$129,4,FALSE))=0,"",VLOOKUP($A98,Entities!$A$1:$D$129,4,FALSE)),"")</f>
        <v/>
      </c>
      <c r="J98" s="21" t="str">
        <f>IFERROR(IF(LEN(VLOOKUP($A98,Entities!$A$1:$E$129,5,FALSE))=0,"",VLOOKUP($A98,Entities!$A$1:$E$129,5,FALSE)),"")</f>
        <v>Contributing QE Outcome</v>
      </c>
      <c r="K98" s="21" t="str">
        <f>IFERROR(IF(LEN(VLOOKUP($B98,Attributes!$A$1:$C$355,3,FALSE))=0,"",VLOOKUP($B98,Attributes!$A$1:$C$355,3,FALSE)),"")</f>
        <v>DATETIME DAY TO SECOND</v>
      </c>
      <c r="L98" s="21" t="str">
        <f>IFERROR(IF(LEN(VLOOKUP($B98,Attributes!$A$1:$F$355,6,FALSE))=0,"",VLOOKUP($B98,Attributes!$A$1:$F$355,6,FALSE)),"")</f>
        <v/>
      </c>
      <c r="M98" s="21" t="str">
        <f>IFERROR(IF(LEN(VLOOKUP($B98,Attributes!$A$1:$G$355,7,FALSE))=0,"",VLOOKUP($B98,Attributes!$A$1:$G$355,7,FALSE)),"")</f>
        <v>The date and time that the result was conferred/generated by the AO.</v>
      </c>
      <c r="N98" s="21" t="str">
        <f>IFERROR(IF(LEN(VLOOKUP($B98,Attributes!$A$1:$H$355,8,FALSE))=0,"",VLOOKUP($B98,Attributes!$A$1:$H$355,8,FALSE)),"")</f>
        <v/>
      </c>
      <c r="O98" s="21"/>
      <c r="P98" s="25" t="s">
        <v>2024</v>
      </c>
      <c r="Q98" s="25"/>
      <c r="R98" s="25" t="s">
        <v>2024</v>
      </c>
      <c r="S98" s="25" t="s">
        <v>1352</v>
      </c>
      <c r="T98" s="25" t="s">
        <v>429</v>
      </c>
    </row>
    <row r="99" spans="1:20" ht="33.299999999999997" x14ac:dyDescent="0.55000000000000004">
      <c r="A99" s="22" t="s">
        <v>148</v>
      </c>
      <c r="B99" s="22" t="s">
        <v>1278</v>
      </c>
      <c r="C99" s="21">
        <v>18</v>
      </c>
      <c r="D99" s="21" t="s">
        <v>8</v>
      </c>
      <c r="E99" s="21" t="s">
        <v>6</v>
      </c>
      <c r="F99" s="21" t="s">
        <v>8</v>
      </c>
      <c r="G99" s="21" t="s">
        <v>1327</v>
      </c>
      <c r="H99" s="21" t="str">
        <f>IFERROR(IF(LEN(VLOOKUP($A99,Entities!$A$1:$C$129,3,FALSE))=0,"",VLOOKUP($A99,Entities!$A$1:$C$129,3,FALSE)),"")</f>
        <v>The association of one QE OUTCOME with another QE OUTCOME. This enables the provision of a breakdown of all the QE OUTCOMEs that contributed to the published Result.</v>
      </c>
      <c r="I99" s="21" t="str">
        <f>IFERROR(IF(LEN(VLOOKUP($A99,Entities!$A$1:$D$129,4,FALSE))=0,"",VLOOKUP($A99,Entities!$A$1:$D$129,4,FALSE)),"")</f>
        <v/>
      </c>
      <c r="J99" s="21" t="str">
        <f>IFERROR(IF(LEN(VLOOKUP($A99,Entities!$A$1:$E$129,5,FALSE))=0,"",VLOOKUP($A99,Entities!$A$1:$E$129,5,FALSE)),"")</f>
        <v>Contributing QE Outcome</v>
      </c>
      <c r="K99" s="21" t="str">
        <f>IFERROR(IF(LEN(VLOOKUP($B99,Attributes!$A$1:$C$355,3,FALSE))=0,"",VLOOKUP($B99,Attributes!$A$1:$C$355,3,FALSE)),"")</f>
        <v>NVARCHAR(35)</v>
      </c>
      <c r="L99" s="21" t="str">
        <f>IFERROR(IF(LEN(VLOOKUP($B99,Attributes!$A$1:$F$355,6,FALSE))=0,"",VLOOKUP($B99,Attributes!$A$1:$F$355,6,FALSE)),"")</f>
        <v>QE_Outcome_Status_Type</v>
      </c>
      <c r="M99" s="21" t="str">
        <f>IFERROR(IF(LEN(VLOOKUP($B99,Attributes!$A$1:$G$355,7,FALSE))=0,"",VLOOKUP($B99,Attributes!$A$1:$G$355,7,FALSE)),"")</f>
        <v>A controlled list of values that identifies the status of a CONTRIBUTING QE OUTCOME.</v>
      </c>
      <c r="N99" s="21" t="str">
        <f>IFERROR(IF(LEN(VLOOKUP($B99,Attributes!$A$1:$H$355,8,FALSE))=0,"",VLOOKUP($B99,Attributes!$A$1:$H$355,8,FALSE)),"")</f>
        <v>A contributing outcome can effectively be deleted by setting the status to "Annulled".</v>
      </c>
      <c r="O99" s="21" t="s">
        <v>721</v>
      </c>
      <c r="P99" s="25" t="s">
        <v>2024</v>
      </c>
      <c r="Q99" s="25"/>
      <c r="R99" s="25" t="s">
        <v>2024</v>
      </c>
      <c r="S99" s="25" t="s">
        <v>1340</v>
      </c>
      <c r="T99" s="25" t="s">
        <v>1278</v>
      </c>
    </row>
    <row r="100" spans="1:20" x14ac:dyDescent="0.55000000000000004">
      <c r="A100" s="22" t="s">
        <v>1520</v>
      </c>
      <c r="B100" s="22" t="s">
        <v>1476</v>
      </c>
      <c r="C100" s="21">
        <v>1</v>
      </c>
      <c r="D100" s="21" t="s">
        <v>6</v>
      </c>
      <c r="E100" s="21" t="s">
        <v>8</v>
      </c>
      <c r="F100" s="21" t="s">
        <v>6</v>
      </c>
      <c r="G100" s="21"/>
      <c r="H100" s="21" t="str">
        <f>IFERROR(IF(LEN(VLOOKUP($A100,Entities!$A$1:$C$129,3,FALSE))=0,"",VLOOKUP($A100,Entities!$A$1:$C$129,3,FALSE)),"")</f>
        <v>A controlled list of values that denotes and distinguishes countries</v>
      </c>
      <c r="I100" s="21" t="str">
        <f>IFERROR(IF(LEN(VLOOKUP($A100,Entities!$A$1:$D$129,4,FALSE))=0,"",VLOOKUP($A100,Entities!$A$1:$D$129,4,FALSE)),"")</f>
        <v/>
      </c>
      <c r="J100" s="21" t="str">
        <f>IFERROR(IF(LEN(VLOOKUP($A100,Entities!$A$1:$E$129,5,FALSE))=0,"",VLOOKUP($A100,Entities!$A$1:$E$129,5,FALSE)),"")</f>
        <v>Reference Entity</v>
      </c>
      <c r="K100" s="21" t="str">
        <f>IFERROR(IF(LEN(VLOOKUP($B100,Attributes!$A$1:$C$355,3,FALSE))=0,"",VLOOKUP($B100,Attributes!$A$1:$C$355,3,FALSE)),"")</f>
        <v>VARCHAR(6)</v>
      </c>
      <c r="L100" s="21" t="str">
        <f>IFERROR(IF(LEN(VLOOKUP($B100,Attributes!$A$1:$F$355,6,FALSE))=0,"",VLOOKUP($B100,Attributes!$A$1:$F$355,6,FALSE)),"")</f>
        <v/>
      </c>
      <c r="M100" s="21" t="str">
        <f>IFERROR(IF(LEN(VLOOKUP($B100,Attributes!$A$1:$G$355,7,FALSE))=0,"",VLOOKUP($B100,Attributes!$A$1:$G$355,7,FALSE)),"")</f>
        <v>A controlled list of values that denotes and distinguishes countries.</v>
      </c>
      <c r="N100" s="21" t="str">
        <f>IFERROR(IF(LEN(VLOOKUP($B100,Attributes!$A$1:$H$355,8,FALSE))=0,"",VLOOKUP($B100,Attributes!$A$1:$H$355,8,FALSE)),"")</f>
        <v>This is a reference only attribute and does not appear in the XSD. The Country Type List is used for National_Identity_Country_Code.</v>
      </c>
      <c r="O100" s="21"/>
      <c r="P100" s="25" t="s">
        <v>2021</v>
      </c>
      <c r="Q100" s="25"/>
      <c r="R100" s="25" t="s">
        <v>2021</v>
      </c>
      <c r="S100" s="25" t="s">
        <v>1561</v>
      </c>
      <c r="T100" s="25" t="s">
        <v>1476</v>
      </c>
    </row>
    <row r="101" spans="1:20" ht="22.2" x14ac:dyDescent="0.55000000000000004">
      <c r="A101" s="22" t="s">
        <v>1520</v>
      </c>
      <c r="B101" s="22" t="s">
        <v>1479</v>
      </c>
      <c r="C101" s="21">
        <v>2</v>
      </c>
      <c r="D101" s="21" t="s">
        <v>8</v>
      </c>
      <c r="E101" s="21" t="s">
        <v>8</v>
      </c>
      <c r="F101" s="21" t="s">
        <v>6</v>
      </c>
      <c r="G101" s="21"/>
      <c r="H101" s="21" t="str">
        <f>IFERROR(IF(LEN(VLOOKUP($A101,Entities!$A$1:$C$129,3,FALSE))=0,"",VLOOKUP($A101,Entities!$A$1:$C$129,3,FALSE)),"")</f>
        <v>A controlled list of values that denotes and distinguishes countries</v>
      </c>
      <c r="I101" s="21" t="str">
        <f>IFERROR(IF(LEN(VLOOKUP($A101,Entities!$A$1:$D$129,4,FALSE))=0,"",VLOOKUP($A101,Entities!$A$1:$D$129,4,FALSE)),"")</f>
        <v/>
      </c>
      <c r="J101" s="21" t="str">
        <f>IFERROR(IF(LEN(VLOOKUP($A101,Entities!$A$1:$E$129,5,FALSE))=0,"",VLOOKUP($A101,Entities!$A$1:$E$129,5,FALSE)),"")</f>
        <v>Reference Entity</v>
      </c>
      <c r="K101" s="21" t="str">
        <f>IFERROR(IF(LEN(VLOOKUP($B101,Attributes!$A$1:$C$355,3,FALSE))=0,"",VLOOKUP($B101,Attributes!$A$1:$C$355,3,FALSE)),"")</f>
        <v>NVARCHAR(60)</v>
      </c>
      <c r="L101" s="21" t="str">
        <f>IFERROR(IF(LEN(VLOOKUP($B101,Attributes!$A$1:$F$355,6,FALSE))=0,"",VLOOKUP($B101,Attributes!$A$1:$F$355,6,FALSE)),"")</f>
        <v/>
      </c>
      <c r="M101" s="21" t="str">
        <f>IFERROR(IF(LEN(VLOOKUP($B101,Attributes!$A$1:$G$355,7,FALSE))=0,"",VLOOKUP($B101,Attributes!$A$1:$G$355,7,FALSE)),"")</f>
        <v>Country names corresponding to the COUNTRY CODEs in the COUNTRY_TYPE controlled list.</v>
      </c>
      <c r="N101" s="21" t="str">
        <f>IFERROR(IF(LEN(VLOOKUP($B101,Attributes!$A$1:$H$355,8,FALSE))=0,"",VLOOKUP($B101,Attributes!$A$1:$H$355,8,FALSE)),"")</f>
        <v/>
      </c>
      <c r="O101" s="21"/>
      <c r="P101" s="25" t="s">
        <v>2021</v>
      </c>
      <c r="Q101" s="25"/>
      <c r="R101" s="25" t="s">
        <v>2021</v>
      </c>
      <c r="S101" s="25" t="s">
        <v>1561</v>
      </c>
      <c r="T101" s="25" t="s">
        <v>1479</v>
      </c>
    </row>
    <row r="102" spans="1:20" ht="55.5" x14ac:dyDescent="0.55000000000000004">
      <c r="A102" s="22" t="s">
        <v>91</v>
      </c>
      <c r="B102" s="22" t="s">
        <v>92</v>
      </c>
      <c r="C102" s="21">
        <v>1</v>
      </c>
      <c r="D102" s="21" t="s">
        <v>6</v>
      </c>
      <c r="E102" s="21" t="s">
        <v>8</v>
      </c>
      <c r="F102" s="21" t="s">
        <v>6</v>
      </c>
      <c r="G102" s="21"/>
      <c r="H102" s="21" t="str">
        <f>IFERROR(IF(LEN(VLOOKUP($A102,Entities!$A$1:$C$129,3,FALSE))=0,"",VLOOKUP($A102,Entities!$A$1:$C$129,3,FALSE)),"")</f>
        <v>A controlled list of values that indicates the type of QUALIFICATION ELEMENT AWARD as categorised by the length of the course of study and related to the minimum number of LEARNING UNITS required for completion of the AWARD. For example, "Double Award", "Single Award", "Short", "Diploma".</v>
      </c>
      <c r="I102" s="21" t="str">
        <f>IFERROR(IF(LEN(VLOOKUP($A102,Entities!$A$1:$D$129,4,FALSE))=0,"",VLOOKUP($A102,Entities!$A$1:$D$129,4,FALSE)),"")</f>
        <v/>
      </c>
      <c r="J102" s="21" t="str">
        <f>IFERROR(IF(LEN(VLOOKUP($A102,Entities!$A$1:$E$129,5,FALSE))=0,"",VLOOKUP($A102,Entities!$A$1:$E$129,5,FALSE)),"")</f>
        <v>Reference Entity</v>
      </c>
      <c r="K102" s="21" t="str">
        <f>IFERROR(IF(LEN(VLOOKUP($B102,Attributes!$A$1:$C$355,3,FALSE))=0,"",VLOOKUP($B102,Attributes!$A$1:$C$355,3,FALSE)),"")</f>
        <v>NVARCHAR(32)</v>
      </c>
      <c r="L102" s="21" t="str">
        <f>IFERROR(IF(LEN(VLOOKUP($B102,Attributes!$A$1:$F$355,6,FALSE))=0,"",VLOOKUP($B102,Attributes!$A$1:$F$355,6,FALSE)),"")</f>
        <v>Course_Length_Type</v>
      </c>
      <c r="M102" s="21" t="str">
        <f>IFERROR(IF(LEN(VLOOKUP($B102,Attributes!$A$1:$G$355,7,FALSE))=0,"",VLOOKUP($B102,Attributes!$A$1:$G$355,7,FALSE)),"")</f>
        <v>A controlled list of values that indicates the type of QUALIFICATION ELEMENT AWARD as categorised by the length of the course of study and related to the minimum number of LEARNING UNITS required for completion of the AWARD. For example, "Double Award", "Single Award", "Short", "Diploma".</v>
      </c>
      <c r="N102" s="21" t="str">
        <f>IFERROR(IF(LEN(VLOOKUP($B102,Attributes!$A$1:$H$355,8,FALSE))=0,"",VLOOKUP($B102,Attributes!$A$1:$H$355,8,FALSE)),"")</f>
        <v/>
      </c>
      <c r="O102" s="21"/>
      <c r="P102" s="25" t="s">
        <v>2021</v>
      </c>
      <c r="Q102" s="25"/>
      <c r="R102" s="25" t="s">
        <v>2021</v>
      </c>
      <c r="S102" s="25" t="s">
        <v>1425</v>
      </c>
      <c r="T102" s="25" t="s">
        <v>92</v>
      </c>
    </row>
    <row r="103" spans="1:20" ht="55.5" x14ac:dyDescent="0.55000000000000004">
      <c r="A103" s="22" t="s">
        <v>91</v>
      </c>
      <c r="B103" s="22" t="s">
        <v>1573</v>
      </c>
      <c r="C103" s="21">
        <v>2</v>
      </c>
      <c r="D103" s="21" t="s">
        <v>8</v>
      </c>
      <c r="E103" s="21" t="s">
        <v>8</v>
      </c>
      <c r="F103" s="21" t="s">
        <v>6</v>
      </c>
      <c r="G103" s="21"/>
      <c r="H103" s="21" t="str">
        <f>IFERROR(IF(LEN(VLOOKUP($A103,Entities!$A$1:$C$129,3,FALSE))=0,"",VLOOKUP($A103,Entities!$A$1:$C$129,3,FALSE)),"")</f>
        <v>A controlled list of values that indicates the type of QUALIFICATION ELEMENT AWARD as categorised by the length of the course of study and related to the minimum number of LEARNING UNITS required for completion of the AWARD. For example, "Double Award", "Single Award", "Short", "Diploma".</v>
      </c>
      <c r="I103" s="21" t="str">
        <f>IFERROR(IF(LEN(VLOOKUP($A103,Entities!$A$1:$D$129,4,FALSE))=0,"",VLOOKUP($A103,Entities!$A$1:$D$129,4,FALSE)),"")</f>
        <v/>
      </c>
      <c r="J103" s="21" t="str">
        <f>IFERROR(IF(LEN(VLOOKUP($A103,Entities!$A$1:$E$129,5,FALSE))=0,"",VLOOKUP($A103,Entities!$A$1:$E$129,5,FALSE)),"")</f>
        <v>Reference Entity</v>
      </c>
      <c r="K103" s="21" t="str">
        <f>IFERROR(IF(LEN(VLOOKUP($B103,Attributes!$A$1:$C$355,3,FALSE))=0,"",VLOOKUP($B103,Attributes!$A$1:$C$355,3,FALSE)),"")</f>
        <v>NVARCHAR(4000)</v>
      </c>
      <c r="L103" s="21" t="str">
        <f>IFERROR(IF(LEN(VLOOKUP($B103,Attributes!$A$1:$F$355,6,FALSE))=0,"",VLOOKUP($B103,Attributes!$A$1:$F$355,6,FALSE)),"")</f>
        <v/>
      </c>
      <c r="M103" s="21" t="str">
        <f>IFERROR(IF(LEN(VLOOKUP($B103,Attributes!$A$1:$G$355,7,FALSE))=0,"",VLOOKUP($B103,Attributes!$A$1:$G$355,7,FALSE)),"")</f>
        <v>Description of COURSE_LENGTH_TYPE value.</v>
      </c>
      <c r="N103" s="21" t="str">
        <f>IFERROR(IF(LEN(VLOOKUP($B103,Attributes!$A$1:$H$355,8,FALSE))=0,"",VLOOKUP($B103,Attributes!$A$1:$H$355,8,FALSE)),"")</f>
        <v/>
      </c>
      <c r="O103" s="21"/>
      <c r="P103" s="25" t="s">
        <v>2021</v>
      </c>
      <c r="Q103" s="25"/>
      <c r="R103" s="25" t="s">
        <v>2021</v>
      </c>
      <c r="S103" s="25" t="s">
        <v>1425</v>
      </c>
      <c r="T103" s="25" t="s">
        <v>1573</v>
      </c>
    </row>
    <row r="104" spans="1:20" x14ac:dyDescent="0.55000000000000004">
      <c r="A104" s="22" t="s">
        <v>106</v>
      </c>
      <c r="B104" s="22" t="s">
        <v>107</v>
      </c>
      <c r="C104" s="21">
        <v>1</v>
      </c>
      <c r="D104" s="21" t="s">
        <v>6</v>
      </c>
      <c r="E104" s="21" t="s">
        <v>8</v>
      </c>
      <c r="F104" s="21" t="s">
        <v>6</v>
      </c>
      <c r="G104" s="21"/>
      <c r="H104" s="21" t="str">
        <f>IFERROR(IF(LEN(VLOOKUP($A104,Entities!$A$1:$C$129,3,FALSE))=0,"",VLOOKUP($A104,Entities!$A$1:$C$129,3,FALSE)),"")</f>
        <v>A controlled list of values that identifies the type of currency.</v>
      </c>
      <c r="I104" s="21" t="str">
        <f>IFERROR(IF(LEN(VLOOKUP($A104,Entities!$A$1:$D$129,4,FALSE))=0,"",VLOOKUP($A104,Entities!$A$1:$D$129,4,FALSE)),"")</f>
        <v>Specifies the currency applicable to the Fee amount</v>
      </c>
      <c r="J104" s="21" t="str">
        <f>IFERROR(IF(LEN(VLOOKUP($A104,Entities!$A$1:$E$129,5,FALSE))=0,"",VLOOKUP($A104,Entities!$A$1:$E$129,5,FALSE)),"")</f>
        <v>Reference Entity</v>
      </c>
      <c r="K104" s="21" t="str">
        <f>IFERROR(IF(LEN(VLOOKUP($B104,Attributes!$A$1:$C$355,3,FALSE))=0,"",VLOOKUP($B104,Attributes!$A$1:$C$355,3,FALSE)),"")</f>
        <v>NVARCHAR(80)</v>
      </c>
      <c r="L104" s="21" t="str">
        <f>IFERROR(IF(LEN(VLOOKUP($B104,Attributes!$A$1:$F$355,6,FALSE))=0,"",VLOOKUP($B104,Attributes!$A$1:$F$355,6,FALSE)),"")</f>
        <v>Currency_Type</v>
      </c>
      <c r="M104" s="21" t="str">
        <f>IFERROR(IF(LEN(VLOOKUP($B104,Attributes!$A$1:$G$355,7,FALSE))=0,"",VLOOKUP($B104,Attributes!$A$1:$G$355,7,FALSE)),"")</f>
        <v>A controlled list of values that identifies the type of currency.</v>
      </c>
      <c r="N104" s="21" t="str">
        <f>IFERROR(IF(LEN(VLOOKUP($B104,Attributes!$A$1:$H$355,8,FALSE))=0,"",VLOOKUP($B104,Attributes!$A$1:$H$355,8,FALSE)),"")</f>
        <v>Specifies the currency applicable to the Fee amount.</v>
      </c>
      <c r="O104" s="21"/>
      <c r="P104" s="25" t="s">
        <v>2021</v>
      </c>
      <c r="Q104" s="25"/>
      <c r="R104" s="25" t="s">
        <v>2021</v>
      </c>
      <c r="S104" s="25" t="s">
        <v>1426</v>
      </c>
      <c r="T104" s="25" t="s">
        <v>107</v>
      </c>
    </row>
    <row r="105" spans="1:20" x14ac:dyDescent="0.55000000000000004">
      <c r="A105" s="22" t="s">
        <v>106</v>
      </c>
      <c r="B105" s="22" t="s">
        <v>1574</v>
      </c>
      <c r="C105" s="21">
        <v>2</v>
      </c>
      <c r="D105" s="21" t="s">
        <v>8</v>
      </c>
      <c r="E105" s="21" t="s">
        <v>8</v>
      </c>
      <c r="F105" s="21" t="s">
        <v>6</v>
      </c>
      <c r="G105" s="21"/>
      <c r="H105" s="21" t="str">
        <f>IFERROR(IF(LEN(VLOOKUP($A105,Entities!$A$1:$C$129,3,FALSE))=0,"",VLOOKUP($A105,Entities!$A$1:$C$129,3,FALSE)),"")</f>
        <v>A controlled list of values that identifies the type of currency.</v>
      </c>
      <c r="I105" s="21" t="str">
        <f>IFERROR(IF(LEN(VLOOKUP($A105,Entities!$A$1:$D$129,4,FALSE))=0,"",VLOOKUP($A105,Entities!$A$1:$D$129,4,FALSE)),"")</f>
        <v>Specifies the currency applicable to the Fee amount</v>
      </c>
      <c r="J105" s="21" t="str">
        <f>IFERROR(IF(LEN(VLOOKUP($A105,Entities!$A$1:$E$129,5,FALSE))=0,"",VLOOKUP($A105,Entities!$A$1:$E$129,5,FALSE)),"")</f>
        <v>Reference Entity</v>
      </c>
      <c r="K105" s="21" t="str">
        <f>IFERROR(IF(LEN(VLOOKUP($B105,Attributes!$A$1:$C$355,3,FALSE))=0,"",VLOOKUP($B105,Attributes!$A$1:$C$355,3,FALSE)),"")</f>
        <v>NVARCHAR(4000)</v>
      </c>
      <c r="L105" s="21" t="str">
        <f>IFERROR(IF(LEN(VLOOKUP($B105,Attributes!$A$1:$F$355,6,FALSE))=0,"",VLOOKUP($B105,Attributes!$A$1:$F$355,6,FALSE)),"")</f>
        <v/>
      </c>
      <c r="M105" s="21" t="str">
        <f>IFERROR(IF(LEN(VLOOKUP($B105,Attributes!$A$1:$G$355,7,FALSE))=0,"",VLOOKUP($B105,Attributes!$A$1:$G$355,7,FALSE)),"")</f>
        <v>Description of CURRENCY_TYPE value.</v>
      </c>
      <c r="N105" s="21" t="str">
        <f>IFERROR(IF(LEN(VLOOKUP($B105,Attributes!$A$1:$H$355,8,FALSE))=0,"",VLOOKUP($B105,Attributes!$A$1:$H$355,8,FALSE)),"")</f>
        <v/>
      </c>
      <c r="O105" s="21"/>
      <c r="P105" s="25" t="s">
        <v>2021</v>
      </c>
      <c r="Q105" s="25"/>
      <c r="R105" s="25" t="s">
        <v>2021</v>
      </c>
      <c r="S105" s="25" t="s">
        <v>1426</v>
      </c>
      <c r="T105" s="25" t="s">
        <v>1574</v>
      </c>
    </row>
    <row r="106" spans="1:20" ht="33.299999999999997" x14ac:dyDescent="0.55000000000000004">
      <c r="A106" s="22" t="s">
        <v>186</v>
      </c>
      <c r="B106" s="22" t="s">
        <v>187</v>
      </c>
      <c r="C106" s="21">
        <v>1</v>
      </c>
      <c r="D106" s="21" t="s">
        <v>6</v>
      </c>
      <c r="E106" s="21" t="s">
        <v>8</v>
      </c>
      <c r="F106" s="21" t="s">
        <v>6</v>
      </c>
      <c r="G106" s="21"/>
      <c r="H106" s="21" t="str">
        <f>IFERROR(IF(LEN(VLOOKUP($A106,Entities!$A$1:$C$129,3,FALSE))=0,"",VLOOKUP($A106,Entities!$A$1:$C$129,3,FALSE)),"")</f>
        <v>A controlled list of values that identifies the file extension type (windows format) that contains a digital image. Values include "jpeg", "bmp".</v>
      </c>
      <c r="I106" s="21" t="str">
        <f>IFERROR(IF(LEN(VLOOKUP($A106,Entities!$A$1:$D$129,4,FALSE))=0,"",VLOOKUP($A106,Entities!$A$1:$D$129,4,FALSE)),"")</f>
        <v/>
      </c>
      <c r="J106" s="21" t="str">
        <f>IFERROR(IF(LEN(VLOOKUP($A106,Entities!$A$1:$E$129,5,FALSE))=0,"",VLOOKUP($A106,Entities!$A$1:$E$129,5,FALSE)),"")</f>
        <v>Reference Entity</v>
      </c>
      <c r="K106" s="21" t="str">
        <f>IFERROR(IF(LEN(VLOOKUP($B106,Attributes!$A$1:$C$355,3,FALSE))=0,"",VLOOKUP($B106,Attributes!$A$1:$C$355,3,FALSE)),"")</f>
        <v>NVARCHAR(4)</v>
      </c>
      <c r="L106" s="21" t="str">
        <f>IFERROR(IF(LEN(VLOOKUP($B106,Attributes!$A$1:$F$355,6,FALSE))=0,"",VLOOKUP($B106,Attributes!$A$1:$F$355,6,FALSE)),"")</f>
        <v>Digital_Image_File_Type</v>
      </c>
      <c r="M106" s="21" t="str">
        <f>IFERROR(IF(LEN(VLOOKUP($B106,Attributes!$A$1:$G$355,7,FALSE))=0,"",VLOOKUP($B106,Attributes!$A$1:$G$355,7,FALSE)),"")</f>
        <v>A controlled list of values that identifies the file extension type (windows format) that contains a digital image. Values include "jpeg", "bmp".</v>
      </c>
      <c r="N106" s="21" t="str">
        <f>IFERROR(IF(LEN(VLOOKUP($B106,Attributes!$A$1:$H$355,8,FALSE))=0,"",VLOOKUP($B106,Attributes!$A$1:$H$355,8,FALSE)),"")</f>
        <v xml:space="preserve">Currently this covers both photograph and signature file types but could be extended to cover any digital image.
</v>
      </c>
      <c r="O106" s="21"/>
      <c r="P106" s="25" t="s">
        <v>2021</v>
      </c>
      <c r="Q106" s="25"/>
      <c r="R106" s="25" t="s">
        <v>2021</v>
      </c>
      <c r="S106" s="25" t="s">
        <v>1427</v>
      </c>
      <c r="T106" s="25" t="s">
        <v>187</v>
      </c>
    </row>
    <row r="107" spans="1:20" ht="33.299999999999997" x14ac:dyDescent="0.55000000000000004">
      <c r="A107" s="22" t="s">
        <v>186</v>
      </c>
      <c r="B107" s="22" t="s">
        <v>1575</v>
      </c>
      <c r="C107" s="21">
        <v>2</v>
      </c>
      <c r="D107" s="21" t="s">
        <v>8</v>
      </c>
      <c r="E107" s="21" t="s">
        <v>8</v>
      </c>
      <c r="F107" s="21" t="s">
        <v>6</v>
      </c>
      <c r="G107" s="21"/>
      <c r="H107" s="21" t="str">
        <f>IFERROR(IF(LEN(VLOOKUP($A107,Entities!$A$1:$C$129,3,FALSE))=0,"",VLOOKUP($A107,Entities!$A$1:$C$129,3,FALSE)),"")</f>
        <v>A controlled list of values that identifies the file extension type (windows format) that contains a digital image. Values include "jpeg", "bmp".</v>
      </c>
      <c r="I107" s="21" t="str">
        <f>IFERROR(IF(LEN(VLOOKUP($A107,Entities!$A$1:$D$129,4,FALSE))=0,"",VLOOKUP($A107,Entities!$A$1:$D$129,4,FALSE)),"")</f>
        <v/>
      </c>
      <c r="J107" s="21" t="str">
        <f>IFERROR(IF(LEN(VLOOKUP($A107,Entities!$A$1:$E$129,5,FALSE))=0,"",VLOOKUP($A107,Entities!$A$1:$E$129,5,FALSE)),"")</f>
        <v>Reference Entity</v>
      </c>
      <c r="K107" s="21" t="str">
        <f>IFERROR(IF(LEN(VLOOKUP($B107,Attributes!$A$1:$C$355,3,FALSE))=0,"",VLOOKUP($B107,Attributes!$A$1:$C$355,3,FALSE)),"")</f>
        <v>NVARCHAR(4000)</v>
      </c>
      <c r="L107" s="21" t="str">
        <f>IFERROR(IF(LEN(VLOOKUP($B107,Attributes!$A$1:$F$355,6,FALSE))=0,"",VLOOKUP($B107,Attributes!$A$1:$F$355,6,FALSE)),"")</f>
        <v/>
      </c>
      <c r="M107" s="21" t="str">
        <f>IFERROR(IF(LEN(VLOOKUP($B107,Attributes!$A$1:$G$355,7,FALSE))=0,"",VLOOKUP($B107,Attributes!$A$1:$G$355,7,FALSE)),"")</f>
        <v>Description of DIGITAL_IMAGE_FILE_TYPE value.</v>
      </c>
      <c r="N107" s="21" t="str">
        <f>IFERROR(IF(LEN(VLOOKUP($B107,Attributes!$A$1:$H$355,8,FALSE))=0,"",VLOOKUP($B107,Attributes!$A$1:$H$355,8,FALSE)),"")</f>
        <v/>
      </c>
      <c r="O107" s="21"/>
      <c r="P107" s="25" t="s">
        <v>2021</v>
      </c>
      <c r="Q107" s="25"/>
      <c r="R107" s="25" t="s">
        <v>2021</v>
      </c>
      <c r="S107" s="25" t="s">
        <v>1427</v>
      </c>
      <c r="T107" s="25" t="s">
        <v>1575</v>
      </c>
    </row>
    <row r="108" spans="1:20" ht="88.8" x14ac:dyDescent="0.55000000000000004">
      <c r="A108" s="22" t="s">
        <v>299</v>
      </c>
      <c r="B108" s="22" t="s">
        <v>481</v>
      </c>
      <c r="C108" s="21">
        <v>1</v>
      </c>
      <c r="D108" s="21" t="s">
        <v>6</v>
      </c>
      <c r="E108" s="21" t="s">
        <v>6</v>
      </c>
      <c r="F108" s="21" t="s">
        <v>6</v>
      </c>
      <c r="G108" s="21" t="s">
        <v>294</v>
      </c>
      <c r="H108" s="21" t="str">
        <f>IFERROR(IF(LEN(VLOOKUP($A108,Entities!$A$1:$C$129,3,FALSE))=0,"",VLOOKUP($A108,Entities!$A$1:$C$129,3,FALSE)),"")</f>
        <v>A string of characters which identifies a location on the Internet or other network to which an electronic message can be sent.</v>
      </c>
      <c r="I108" s="21" t="str">
        <f>IFERROR(IF(LEN(VLOOKUP($A108,Entities!$A$1:$D$129,4,FALSE))=0,"",VLOOKUP($A108,Entities!$A$1:$D$129,4,FALSE)),"")</f>
        <v/>
      </c>
      <c r="J108" s="21" t="str">
        <f>IFERROR(IF(LEN(VLOOKUP($A108,Entities!$A$1:$E$129,5,FALSE))=0,"",VLOOKUP($A108,Entities!$A$1:$E$129,5,FALSE)),"")</f>
        <v>Locator</v>
      </c>
      <c r="K108" s="21" t="str">
        <f>IFERROR(IF(LEN(VLOOKUP($B108,Attributes!$A$1:$C$355,3,FALSE))=0,"",VLOOKUP($B108,Attributes!$A$1:$C$355,3,FALSE)),"")</f>
        <v>VARCHAR(600)</v>
      </c>
      <c r="L108" s="21" t="str">
        <f>IFERROR(IF(LEN(VLOOKUP($B108,Attributes!$A$1:$F$355,6,FALSE))=0,"",VLOOKUP($B108,Attributes!$A$1:$F$355,6,FALSE)),"")</f>
        <v/>
      </c>
      <c r="M108" s="21" t="str">
        <f>IFERROR(IF(LEN(VLOOKUP($B108,Attributes!$A$1:$G$355,7,FALSE))=0,"",VLOOKUP($B108,Attributes!$A$1:$G$355,7,FALSE)),"")</f>
        <v>A value that denotes and distinguishes the LOCATOR.</v>
      </c>
      <c r="N108" s="21" t="str">
        <f>IFERROR(IF(LEN(VLOOKUP($B108,Attributes!$A$1:$H$355,8,FALSE))=0,"",VLOOKUP($B108,Attributes!$A$1:$H$355,8,FALSE)),"")</f>
        <v/>
      </c>
      <c r="O108" s="21"/>
      <c r="P108" s="25" t="s">
        <v>2020</v>
      </c>
      <c r="Q108" s="25" t="s">
        <v>367</v>
      </c>
      <c r="R108" s="25" t="s">
        <v>2027</v>
      </c>
      <c r="S108" s="25" t="s">
        <v>1334</v>
      </c>
      <c r="T108" s="25" t="s">
        <v>294</v>
      </c>
    </row>
    <row r="109" spans="1:20" ht="166.5" x14ac:dyDescent="0.55000000000000004">
      <c r="A109" s="22" t="s">
        <v>299</v>
      </c>
      <c r="B109" s="22" t="s">
        <v>303</v>
      </c>
      <c r="C109" s="21">
        <v>2</v>
      </c>
      <c r="D109" s="21" t="s">
        <v>8</v>
      </c>
      <c r="E109" s="21" t="s">
        <v>8</v>
      </c>
      <c r="F109" s="21" t="s">
        <v>8</v>
      </c>
      <c r="G109" s="21" t="s">
        <v>1327</v>
      </c>
      <c r="H109" s="21" t="str">
        <f>IFERROR(IF(LEN(VLOOKUP($A109,Entities!$A$1:$C$129,3,FALSE))=0,"",VLOOKUP($A109,Entities!$A$1:$C$129,3,FALSE)),"")</f>
        <v>A string of characters which identifies a location on the Internet or other network to which an electronic message can be sent.</v>
      </c>
      <c r="I109" s="21" t="str">
        <f>IFERROR(IF(LEN(VLOOKUP($A109,Entities!$A$1:$D$129,4,FALSE))=0,"",VLOOKUP($A109,Entities!$A$1:$D$129,4,FALSE)),"")</f>
        <v/>
      </c>
      <c r="J109" s="21" t="str">
        <f>IFERROR(IF(LEN(VLOOKUP($A109,Entities!$A$1:$E$129,5,FALSE))=0,"",VLOOKUP($A109,Entities!$A$1:$E$129,5,FALSE)),"")</f>
        <v>Locator</v>
      </c>
      <c r="K109" s="21" t="str">
        <f>IFERROR(IF(LEN(VLOOKUP($B109,Attributes!$A$1:$C$355,3,FALSE))=0,"",VLOOKUP($B109,Attributes!$A$1:$C$355,3,FALSE)),"")</f>
        <v>NVARCHAR(225)</v>
      </c>
      <c r="L109" s="21" t="str">
        <f>IFERROR(IF(LEN(VLOOKUP($B109,Attributes!$A$1:$F$355,6,FALSE))=0,"",VLOOKUP($B109,Attributes!$A$1:$F$355,6,FALSE)),"")</f>
        <v/>
      </c>
      <c r="M109" s="21" t="str">
        <f>IFERROR(IF(LEN(VLOOKUP($B109,Attributes!$A$1:$G$355,7,FALSE))=0,"",VLOOKUP($B109,Attributes!$A$1:$G$355,7,FALSE)),"")</f>
        <v>A string of characters which will allow the Internet or other network to deliver an email.</v>
      </c>
      <c r="N109" s="21" t="str">
        <f>IFERROR(IF(LEN(VLOOKUP($B109,Attributes!$A$1:$H$355,8,FALSE))=0,"",VLOOKUP($B109,Attributes!$A$1:$H$355,8,FALSE)),"")</f>
        <v xml:space="preserve">Learner email addresses are required by a limited number of Awarding Organisations and must not be provided where they are not required. 
Awarding Organisations that require this attribute will set the following QE Preference against any Qualification Elements for which an email address is required. This preference will be used where provision of email address is mandatory:
"Learner email address" with qualifier "Required".
Where provision of an email address is optional; ie the Awarding Organisation will store it and may use it if provided, but do not consider it mandatory, the following QE preference will be set against the appropriate Qualification Elements:
"Learner email address may be supplied".
Where a learner order is being placed for a Qualification Element which requires an email address and this has not been provided previously, the Amend Learner Details transaction should be used to provide this additional information to the Awarding Organisation. 
</v>
      </c>
      <c r="O109" s="21"/>
      <c r="P109" s="25" t="s">
        <v>2020</v>
      </c>
      <c r="Q109" s="25" t="s">
        <v>367</v>
      </c>
      <c r="R109" s="25" t="s">
        <v>2027</v>
      </c>
      <c r="S109" s="25" t="s">
        <v>1330</v>
      </c>
      <c r="T109" s="25" t="s">
        <v>303</v>
      </c>
    </row>
    <row r="110" spans="1:20" ht="22.2" x14ac:dyDescent="0.55000000000000004">
      <c r="A110" s="22" t="s">
        <v>1801</v>
      </c>
      <c r="B110" s="22" t="s">
        <v>1803</v>
      </c>
      <c r="C110" s="21">
        <v>1</v>
      </c>
      <c r="D110" s="21" t="s">
        <v>6</v>
      </c>
      <c r="E110" s="21" t="s">
        <v>8</v>
      </c>
      <c r="F110" s="21" t="s">
        <v>6</v>
      </c>
      <c r="G110" s="21"/>
      <c r="H110" s="21" t="str">
        <f>IFERROR(IF(LEN(VLOOKUP($A110,Entities!$A$1:$C$129,3,FALSE))=0,"",VLOOKUP($A110,Entities!$A$1:$C$129,3,FALSE)),"")</f>
        <v>A controlled list of values that identifies the Exam Type Qualification code used in JCQ EDI.</v>
      </c>
      <c r="I110" s="21" t="str">
        <f>IFERROR(IF(LEN(VLOOKUP($A110,Entities!$A$1:$D$129,4,FALSE))=0,"",VLOOKUP($A110,Entities!$A$1:$D$129,4,FALSE)),"")</f>
        <v>This entity would probably be removed if EDI did not need to be supported</v>
      </c>
      <c r="J110" s="21" t="str">
        <f>IFERROR(IF(LEN(VLOOKUP($A110,Entities!$A$1:$E$129,5,FALSE))=0,"",VLOOKUP($A110,Entities!$A$1:$E$129,5,FALSE)),"")</f>
        <v>Reference Entity</v>
      </c>
      <c r="K110" s="21" t="str">
        <f>IFERROR(IF(LEN(VLOOKUP($B110,Attributes!$A$1:$C$355,3,FALSE))=0,"",VLOOKUP($B110,Attributes!$A$1:$C$355,3,FALSE)),"")</f>
        <v>CHAR(4)</v>
      </c>
      <c r="L110" s="21" t="str">
        <f>IFERROR(IF(LEN(VLOOKUP($B110,Attributes!$A$1:$F$355,6,FALSE))=0,"",VLOOKUP($B110,Attributes!$A$1:$F$355,6,FALSE)),"")</f>
        <v>Exam_Qualification_Type</v>
      </c>
      <c r="M110" s="21" t="str">
        <f>IFERROR(IF(LEN(VLOOKUP($B110,Attributes!$A$1:$G$355,7,FALSE))=0,"",VLOOKUP($B110,Attributes!$A$1:$G$355,7,FALSE)),"")</f>
        <v>A controlled list of values that identifies the Exam Type Qualification code used in JCQ EDI.</v>
      </c>
      <c r="N110" s="21" t="str">
        <f>IFERROR(IF(LEN(VLOOKUP($B110,Attributes!$A$1:$H$355,8,FALSE))=0,"",VLOOKUP($B110,Attributes!$A$1:$H$355,8,FALSE)),"")</f>
        <v/>
      </c>
      <c r="O110" s="21"/>
      <c r="P110" s="25" t="s">
        <v>2021</v>
      </c>
      <c r="Q110" s="25"/>
      <c r="R110" s="25" t="s">
        <v>2021</v>
      </c>
      <c r="S110" s="25" t="s">
        <v>1873</v>
      </c>
      <c r="T110" s="25" t="s">
        <v>1803</v>
      </c>
    </row>
    <row r="111" spans="1:20" ht="22.2" x14ac:dyDescent="0.55000000000000004">
      <c r="A111" s="22" t="s">
        <v>1801</v>
      </c>
      <c r="B111" s="22" t="s">
        <v>1804</v>
      </c>
      <c r="C111" s="21">
        <v>2</v>
      </c>
      <c r="D111" s="21" t="s">
        <v>8</v>
      </c>
      <c r="E111" s="21" t="s">
        <v>8</v>
      </c>
      <c r="F111" s="21" t="s">
        <v>6</v>
      </c>
      <c r="G111" s="21"/>
      <c r="H111" s="21" t="str">
        <f>IFERROR(IF(LEN(VLOOKUP($A111,Entities!$A$1:$C$129,3,FALSE))=0,"",VLOOKUP($A111,Entities!$A$1:$C$129,3,FALSE)),"")</f>
        <v>A controlled list of values that identifies the Exam Type Qualification code used in JCQ EDI.</v>
      </c>
      <c r="I111" s="21" t="str">
        <f>IFERROR(IF(LEN(VLOOKUP($A111,Entities!$A$1:$D$129,4,FALSE))=0,"",VLOOKUP($A111,Entities!$A$1:$D$129,4,FALSE)),"")</f>
        <v>This entity would probably be removed if EDI did not need to be supported</v>
      </c>
      <c r="J111" s="21" t="str">
        <f>IFERROR(IF(LEN(VLOOKUP($A111,Entities!$A$1:$E$129,5,FALSE))=0,"",VLOOKUP($A111,Entities!$A$1:$E$129,5,FALSE)),"")</f>
        <v>Reference Entity</v>
      </c>
      <c r="K111" s="21" t="str">
        <f>IFERROR(IF(LEN(VLOOKUP($B111,Attributes!$A$1:$C$355,3,FALSE))=0,"",VLOOKUP($B111,Attributes!$A$1:$C$355,3,FALSE)),"")</f>
        <v>NVARCHAR(4000)</v>
      </c>
      <c r="L111" s="21" t="str">
        <f>IFERROR(IF(LEN(VLOOKUP($B111,Attributes!$A$1:$F$355,6,FALSE))=0,"",VLOOKUP($B111,Attributes!$A$1:$F$355,6,FALSE)),"")</f>
        <v/>
      </c>
      <c r="M111" s="21" t="str">
        <f>IFERROR(IF(LEN(VLOOKUP($B111,Attributes!$A$1:$G$355,7,FALSE))=0,"",VLOOKUP($B111,Attributes!$A$1:$G$355,7,FALSE)),"")</f>
        <v>Description of Exam_Qualification_Type value.</v>
      </c>
      <c r="N111" s="21" t="str">
        <f>IFERROR(IF(LEN(VLOOKUP($B111,Attributes!$A$1:$H$355,8,FALSE))=0,"",VLOOKUP($B111,Attributes!$A$1:$H$355,8,FALSE)),"")</f>
        <v/>
      </c>
      <c r="O111" s="21"/>
      <c r="P111" s="25" t="s">
        <v>2021</v>
      </c>
      <c r="Q111" s="25"/>
      <c r="R111" s="25" t="s">
        <v>2021</v>
      </c>
      <c r="S111" s="25" t="s">
        <v>1873</v>
      </c>
      <c r="T111" s="25" t="s">
        <v>1804</v>
      </c>
    </row>
    <row r="112" spans="1:20" ht="55.5" x14ac:dyDescent="0.55000000000000004">
      <c r="A112" s="22" t="s">
        <v>1115</v>
      </c>
      <c r="B112" s="22" t="s">
        <v>1117</v>
      </c>
      <c r="C112" s="21">
        <v>1</v>
      </c>
      <c r="D112" s="21" t="s">
        <v>6</v>
      </c>
      <c r="E112" s="21" t="s">
        <v>8</v>
      </c>
      <c r="F112" s="21" t="s">
        <v>6</v>
      </c>
      <c r="G112" s="21"/>
      <c r="H112" s="21" t="str">
        <f>IFERROR(IF(LEN(VLOOKUP($A112,Entities!$A$1:$C$129,3,FALSE))=0,"",VLOOKUP($A112,Entities!$A$1:$C$129,3,FALSE)),"")</f>
        <v>A controlled list of values that identifies a PERSON's private sense of, and subjective experience of, their own gender. Values are "Man", "Woman", "Other", "Not Known". Gender may be different from the PERSON's LEGAL SEX (for which values are "Male", "Female", "Not Applicable", "Not Known") or BIOLOGICAL SEX.</v>
      </c>
      <c r="I112" s="21" t="str">
        <f>IFERROR(IF(LEN(VLOOKUP($A112,Entities!$A$1:$D$129,4,FALSE))=0,"",VLOOKUP($A112,Entities!$A$1:$D$129,4,FALSE)),"")</f>
        <v/>
      </c>
      <c r="J112" s="21" t="str">
        <f>IFERROR(IF(LEN(VLOOKUP($A112,Entities!$A$1:$E$129,5,FALSE))=0,"",VLOOKUP($A112,Entities!$A$1:$E$129,5,FALSE)),"")</f>
        <v>Reference Entity</v>
      </c>
      <c r="K112" s="21" t="str">
        <f>IFERROR(IF(LEN(VLOOKUP($B112,Attributes!$A$1:$C$355,3,FALSE))=0,"",VLOOKUP($B112,Attributes!$A$1:$C$355,3,FALSE)),"")</f>
        <v>NVARCHAR(25)</v>
      </c>
      <c r="L112" s="21" t="str">
        <f>IFERROR(IF(LEN(VLOOKUP($B112,Attributes!$A$1:$F$355,6,FALSE))=0,"",VLOOKUP($B112,Attributes!$A$1:$F$355,6,FALSE)),"")</f>
        <v>Gender_Type</v>
      </c>
      <c r="M112" s="21" t="str">
        <f>IFERROR(IF(LEN(VLOOKUP($B112,Attributes!$A$1:$G$355,7,FALSE))=0,"",VLOOKUP($B112,Attributes!$A$1:$G$355,7,FALSE)),"")</f>
        <v>A controlled list of values that identifies a PERSON's private sense of, and subjective experience of, their own gender. Values are "Man", "Woman", "Other", "Not Known". Gender may be different from the PERSON's LEGAL SEX (for which values are "Male", "Female", "Not Applicable", "Not Known") or BIOLOGICAL SEX.</v>
      </c>
      <c r="N112" s="21" t="str">
        <f>IFERROR(IF(LEN(VLOOKUP($B112,Attributes!$A$1:$H$355,8,FALSE))=0,"",VLOOKUP($B112,Attributes!$A$1:$H$355,8,FALSE)),"")</f>
        <v/>
      </c>
      <c r="O112" s="21"/>
      <c r="P112" s="25" t="s">
        <v>2021</v>
      </c>
      <c r="Q112" s="25"/>
      <c r="R112" s="25" t="s">
        <v>2021</v>
      </c>
      <c r="S112" s="25" t="s">
        <v>1428</v>
      </c>
      <c r="T112" s="25" t="s">
        <v>1117</v>
      </c>
    </row>
    <row r="113" spans="1:20" ht="55.5" x14ac:dyDescent="0.55000000000000004">
      <c r="A113" s="22" t="s">
        <v>1115</v>
      </c>
      <c r="B113" s="22" t="s">
        <v>1576</v>
      </c>
      <c r="C113" s="21">
        <v>2</v>
      </c>
      <c r="D113" s="21" t="s">
        <v>8</v>
      </c>
      <c r="E113" s="21" t="s">
        <v>8</v>
      </c>
      <c r="F113" s="21" t="s">
        <v>6</v>
      </c>
      <c r="G113" s="21"/>
      <c r="H113" s="21" t="str">
        <f>IFERROR(IF(LEN(VLOOKUP($A113,Entities!$A$1:$C$129,3,FALSE))=0,"",VLOOKUP($A113,Entities!$A$1:$C$129,3,FALSE)),"")</f>
        <v>A controlled list of values that identifies a PERSON's private sense of, and subjective experience of, their own gender. Values are "Man", "Woman", "Other", "Not Known". Gender may be different from the PERSON's LEGAL SEX (for which values are "Male", "Female", "Not Applicable", "Not Known") or BIOLOGICAL SEX.</v>
      </c>
      <c r="I113" s="21" t="str">
        <f>IFERROR(IF(LEN(VLOOKUP($A113,Entities!$A$1:$D$129,4,FALSE))=0,"",VLOOKUP($A113,Entities!$A$1:$D$129,4,FALSE)),"")</f>
        <v/>
      </c>
      <c r="J113" s="21" t="str">
        <f>IFERROR(IF(LEN(VLOOKUP($A113,Entities!$A$1:$E$129,5,FALSE))=0,"",VLOOKUP($A113,Entities!$A$1:$E$129,5,FALSE)),"")</f>
        <v>Reference Entity</v>
      </c>
      <c r="K113" s="21" t="str">
        <f>IFERROR(IF(LEN(VLOOKUP($B113,Attributes!$A$1:$C$355,3,FALSE))=0,"",VLOOKUP($B113,Attributes!$A$1:$C$355,3,FALSE)),"")</f>
        <v>NVARCHAR(4000)</v>
      </c>
      <c r="L113" s="21" t="str">
        <f>IFERROR(IF(LEN(VLOOKUP($B113,Attributes!$A$1:$F$355,6,FALSE))=0,"",VLOOKUP($B113,Attributes!$A$1:$F$355,6,FALSE)),"")</f>
        <v/>
      </c>
      <c r="M113" s="21" t="str">
        <f>IFERROR(IF(LEN(VLOOKUP($B113,Attributes!$A$1:$G$355,7,FALSE))=0,"",VLOOKUP($B113,Attributes!$A$1:$G$355,7,FALSE)),"")</f>
        <v>Description of GENDER_TYPE value.</v>
      </c>
      <c r="N113" s="21" t="str">
        <f>IFERROR(IF(LEN(VLOOKUP($B113,Attributes!$A$1:$H$355,8,FALSE))=0,"",VLOOKUP($B113,Attributes!$A$1:$H$355,8,FALSE)),"")</f>
        <v/>
      </c>
      <c r="O113" s="21"/>
      <c r="P113" s="25" t="s">
        <v>2021</v>
      </c>
      <c r="Q113" s="25"/>
      <c r="R113" s="25" t="s">
        <v>2021</v>
      </c>
      <c r="S113" s="25" t="s">
        <v>1428</v>
      </c>
      <c r="T113" s="25" t="s">
        <v>1576</v>
      </c>
    </row>
    <row r="114" spans="1:20" ht="22.2" x14ac:dyDescent="0.55000000000000004">
      <c r="A114" s="22" t="s">
        <v>393</v>
      </c>
      <c r="B114" s="22" t="s">
        <v>1823</v>
      </c>
      <c r="C114" s="21">
        <v>1</v>
      </c>
      <c r="D114" s="21" t="s">
        <v>6</v>
      </c>
      <c r="E114" s="21" t="s">
        <v>8</v>
      </c>
      <c r="F114" s="21" t="s">
        <v>6</v>
      </c>
      <c r="G114" s="21"/>
      <c r="H114" s="21" t="str">
        <f>IFERROR(IF(LEN(VLOOKUP($A114,Entities!$A$1:$C$129,3,FALSE))=0,"",VLOOKUP($A114,Entities!$A$1:$C$129,3,FALSE)),"")</f>
        <v>A measurement of a LEARNERs assessment achievement applicable to the QUALIFICATION ELEMENT.</v>
      </c>
      <c r="I114" s="21" t="str">
        <f>IFERROR(IF(LEN(VLOOKUP($A114,Entities!$A$1:$D$129,4,FALSE))=0,"",VLOOKUP($A114,Entities!$A$1:$D$129,4,FALSE)),"")</f>
        <v/>
      </c>
      <c r="J114" s="21" t="str">
        <f>IFERROR(IF(LEN(VLOOKUP($A114,Entities!$A$1:$E$129,5,FALSE))=0,"",VLOOKUP($A114,Entities!$A$1:$E$129,5,FALSE)),"")</f>
        <v>Reference Entity</v>
      </c>
      <c r="K114" s="21" t="str">
        <f>IFERROR(IF(LEN(VLOOKUP($B114,Attributes!$A$1:$C$355,3,FALSE))=0,"",VLOOKUP($B114,Attributes!$A$1:$C$355,3,FALSE)),"")</f>
        <v>NVARCHAR(50)</v>
      </c>
      <c r="L114" s="21" t="str">
        <f>IFERROR(IF(LEN(VLOOKUP($B114,Attributes!$A$1:$F$355,6,FALSE))=0,"",VLOOKUP($B114,Attributes!$A$1:$F$355,6,FALSE)),"")</f>
        <v/>
      </c>
      <c r="M114" s="21" t="str">
        <f>IFERROR(IF(LEN(VLOOKUP($B114,Attributes!$A$1:$G$355,7,FALSE))=0,"",VLOOKUP($B114,Attributes!$A$1:$G$355,7,FALSE)),"")</f>
        <v>Unique name for grade.</v>
      </c>
      <c r="N114" s="21" t="str">
        <f>IFERROR(IF(LEN(VLOOKUP($B114,Attributes!$A$1:$H$355,8,FALSE))=0,"",VLOOKUP($B114,Attributes!$A$1:$H$355,8,FALSE)),"")</f>
        <v xml:space="preserve">This attribute is used to distinguish grades where the same grade code has different grade names in different grade sets. It should never be displayed. </v>
      </c>
      <c r="O114" s="21"/>
      <c r="P114" s="25" t="s">
        <v>2021</v>
      </c>
      <c r="Q114" s="25"/>
      <c r="R114" s="25" t="s">
        <v>2021</v>
      </c>
      <c r="S114" s="25" t="s">
        <v>1472</v>
      </c>
      <c r="T114" s="25" t="s">
        <v>1823</v>
      </c>
    </row>
    <row r="115" spans="1:20" ht="88.8" x14ac:dyDescent="0.55000000000000004">
      <c r="A115" s="22" t="s">
        <v>393</v>
      </c>
      <c r="B115" s="22" t="s">
        <v>397</v>
      </c>
      <c r="C115" s="21">
        <v>2</v>
      </c>
      <c r="D115" s="21" t="s">
        <v>8</v>
      </c>
      <c r="E115" s="21" t="s">
        <v>8</v>
      </c>
      <c r="F115" s="21" t="s">
        <v>6</v>
      </c>
      <c r="G115" s="21"/>
      <c r="H115" s="21" t="str">
        <f>IFERROR(IF(LEN(VLOOKUP($A115,Entities!$A$1:$C$129,3,FALSE))=0,"",VLOOKUP($A115,Entities!$A$1:$C$129,3,FALSE)),"")</f>
        <v>A measurement of a LEARNERs assessment achievement applicable to the QUALIFICATION ELEMENT.</v>
      </c>
      <c r="I115" s="21" t="str">
        <f>IFERROR(IF(LEN(VLOOKUP($A115,Entities!$A$1:$D$129,4,FALSE))=0,"",VLOOKUP($A115,Entities!$A$1:$D$129,4,FALSE)),"")</f>
        <v/>
      </c>
      <c r="J115" s="21" t="str">
        <f>IFERROR(IF(LEN(VLOOKUP($A115,Entities!$A$1:$E$129,5,FALSE))=0,"",VLOOKUP($A115,Entities!$A$1:$E$129,5,FALSE)),"")</f>
        <v>Reference Entity</v>
      </c>
      <c r="K115" s="21" t="str">
        <f>IFERROR(IF(LEN(VLOOKUP($B115,Attributes!$A$1:$C$355,3,FALSE))=0,"",VLOOKUP($B115,Attributes!$A$1:$C$355,3,FALSE)),"")</f>
        <v>VARCHAR(11)</v>
      </c>
      <c r="L115" s="21" t="str">
        <f>IFERROR(IF(LEN(VLOOKUP($B115,Attributes!$A$1:$F$355,6,FALSE))=0,"",VLOOKUP($B115,Attributes!$A$1:$F$355,6,FALSE)),"")</f>
        <v/>
      </c>
      <c r="M115" s="21" t="str">
        <f>IFERROR(IF(LEN(VLOOKUP($B115,Attributes!$A$1:$G$355,7,FALSE))=0,"",VLOOKUP($B115,Attributes!$A$1:$G$355,7,FALSE)),"")</f>
        <v>Identifies the Grade Name used by regulators and education departments.</v>
      </c>
      <c r="N115" s="21" t="str">
        <f>IFERROR(IF(LEN(VLOOKUP($B115,Attributes!$A$1:$H$355,8,FALSE))=0,"",VLOOKUP($B115,Attributes!$A$1:$H$355,8,FALSE)),"")</f>
        <v>For pass grades used in accredited qualifications, the Grade Name should match the grade name used by the regulators. This is usually the same as the Grade_Short_Name, eg 'D*D*D*'. 
Note that grades can be upper or lower case (eg 'Grade A' and 'Grade a') and these must be treated as distinct;  the lower case names are usually used for individual units.
A harmonised list of Grades and Grade Names, based on JCQ EDI Grades and Grade Names with additional values introduced for non-EDI products, is in Appendix 2.</v>
      </c>
      <c r="O115" s="21"/>
      <c r="P115" s="25" t="s">
        <v>2021</v>
      </c>
      <c r="Q115" s="25"/>
      <c r="R115" s="25" t="s">
        <v>2021</v>
      </c>
      <c r="S115" s="25" t="s">
        <v>1472</v>
      </c>
      <c r="T115" s="25" t="s">
        <v>397</v>
      </c>
    </row>
    <row r="116" spans="1:20" ht="77.7" x14ac:dyDescent="0.55000000000000004">
      <c r="A116" s="22" t="s">
        <v>393</v>
      </c>
      <c r="B116" s="22" t="s">
        <v>1825</v>
      </c>
      <c r="C116" s="21">
        <v>3</v>
      </c>
      <c r="D116" s="21" t="s">
        <v>8</v>
      </c>
      <c r="E116" s="21" t="s">
        <v>8</v>
      </c>
      <c r="F116" s="21" t="s">
        <v>6</v>
      </c>
      <c r="G116" s="21"/>
      <c r="H116" s="21" t="str">
        <f>IFERROR(IF(LEN(VLOOKUP($A116,Entities!$A$1:$C$129,3,FALSE))=0,"",VLOOKUP($A116,Entities!$A$1:$C$129,3,FALSE)),"")</f>
        <v>A measurement of a LEARNERs assessment achievement applicable to the QUALIFICATION ELEMENT.</v>
      </c>
      <c r="I116" s="21" t="str">
        <f>IFERROR(IF(LEN(VLOOKUP($A116,Entities!$A$1:$D$129,4,FALSE))=0,"",VLOOKUP($A116,Entities!$A$1:$D$129,4,FALSE)),"")</f>
        <v/>
      </c>
      <c r="J116" s="21" t="str">
        <f>IFERROR(IF(LEN(VLOOKUP($A116,Entities!$A$1:$E$129,5,FALSE))=0,"",VLOOKUP($A116,Entities!$A$1:$E$129,5,FALSE)),"")</f>
        <v>Reference Entity</v>
      </c>
      <c r="K116" s="21" t="str">
        <f>IFERROR(IF(LEN(VLOOKUP($B116,Attributes!$A$1:$C$355,3,FALSE))=0,"",VLOOKUP($B116,Attributes!$A$1:$C$355,3,FALSE)),"")</f>
        <v>VARCHAR(15)</v>
      </c>
      <c r="L116" s="21" t="str">
        <f>IFERROR(IF(LEN(VLOOKUP($B116,Attributes!$A$1:$F$355,6,FALSE))=0,"",VLOOKUP($B116,Attributes!$A$1:$F$355,6,FALSE)),"")</f>
        <v/>
      </c>
      <c r="M116" s="21" t="str">
        <f>IFERROR(IF(LEN(VLOOKUP($B116,Attributes!$A$1:$G$355,7,FALSE))=0,"",VLOOKUP($B116,Attributes!$A$1:$G$355,7,FALSE)),"")</f>
        <v>An abbreviated but intelligible name for the grade. For example, 'A' (full name would be 'Grade A') or D*D*D* (full name would be 'Distinction * Distinction * Distinction *').</v>
      </c>
      <c r="N116" s="21" t="str">
        <f>IFERROR(IF(LEN(VLOOKUP($B116,Attributes!$A$1:$H$355,8,FALSE))=0,"",VLOOKUP($B116,Attributes!$A$1:$H$355,8,FALSE)),"")</f>
        <v>For any gradesets issued through EDI the Grade_Short_Name must be as listed on the JCQ gradeset listing. For other grades, the Grade_Short_Name would normally be the same as the Grade_Name.
Note that grades can be upper or lower case (eg 'A' and 'a') and these must be treated as distinct;  the lower case names are usually used for individual units.
This attribute could be removed if JCQ EDI formats becomes redundant.</v>
      </c>
      <c r="O116" s="21"/>
      <c r="P116" s="25" t="s">
        <v>2021</v>
      </c>
      <c r="Q116" s="25"/>
      <c r="R116" s="25" t="s">
        <v>2021</v>
      </c>
      <c r="S116" s="25" t="s">
        <v>1472</v>
      </c>
      <c r="T116" s="25" t="s">
        <v>1825</v>
      </c>
    </row>
    <row r="117" spans="1:20" ht="33.299999999999997" x14ac:dyDescent="0.55000000000000004">
      <c r="A117" s="22" t="s">
        <v>393</v>
      </c>
      <c r="B117" s="22" t="s">
        <v>1824</v>
      </c>
      <c r="C117" s="21">
        <v>4</v>
      </c>
      <c r="D117" s="21" t="s">
        <v>8</v>
      </c>
      <c r="E117" s="21" t="s">
        <v>8</v>
      </c>
      <c r="F117" s="21" t="s">
        <v>6</v>
      </c>
      <c r="G117" s="21"/>
      <c r="H117" s="21" t="str">
        <f>IFERROR(IF(LEN(VLOOKUP($A117,Entities!$A$1:$C$129,3,FALSE))=0,"",VLOOKUP($A117,Entities!$A$1:$C$129,3,FALSE)),"")</f>
        <v>A measurement of a LEARNERs assessment achievement applicable to the QUALIFICATION ELEMENT.</v>
      </c>
      <c r="I117" s="21" t="str">
        <f>IFERROR(IF(LEN(VLOOKUP($A117,Entities!$A$1:$D$129,4,FALSE))=0,"",VLOOKUP($A117,Entities!$A$1:$D$129,4,FALSE)),"")</f>
        <v/>
      </c>
      <c r="J117" s="21" t="str">
        <f>IFERROR(IF(LEN(VLOOKUP($A117,Entities!$A$1:$E$129,5,FALSE))=0,"",VLOOKUP($A117,Entities!$A$1:$E$129,5,FALSE)),"")</f>
        <v>Reference Entity</v>
      </c>
      <c r="K117" s="21" t="str">
        <f>IFERROR(IF(LEN(VLOOKUP($B117,Attributes!$A$1:$C$355,3,FALSE))=0,"",VLOOKUP($B117,Attributes!$A$1:$C$355,3,FALSE)),"")</f>
        <v>NVARCHAR(50)</v>
      </c>
      <c r="L117" s="21" t="str">
        <f>IFERROR(IF(LEN(VLOOKUP($B117,Attributes!$A$1:$F$355,6,FALSE))=0,"",VLOOKUP($B117,Attributes!$A$1:$F$355,6,FALSE)),"")</f>
        <v/>
      </c>
      <c r="M117" s="21" t="str">
        <f>IFERROR(IF(LEN(VLOOKUP($B117,Attributes!$A$1:$G$355,7,FALSE))=0,"",VLOOKUP($B117,Attributes!$A$1:$G$355,7,FALSE)),"")</f>
        <v>The full Grade Name for the grade. For example, 'Distinction * Distinction * Distinction *'.</v>
      </c>
      <c r="N117" s="21" t="str">
        <f>IFERROR(IF(LEN(VLOOKUP($B117,Attributes!$A$1:$H$355,8,FALSE))=0,"",VLOOKUP($B117,Attributes!$A$1:$H$355,8,FALSE)),"")</f>
        <v xml:space="preserve">
Note that grades can be upper or lower case (eg 'A' and 'a') and these must be treated as distinct;  the lower case names are usually used for individual units.</v>
      </c>
      <c r="O117" s="21"/>
      <c r="P117" s="25" t="s">
        <v>2021</v>
      </c>
      <c r="Q117" s="25"/>
      <c r="R117" s="25" t="s">
        <v>2021</v>
      </c>
      <c r="S117" s="25" t="s">
        <v>1472</v>
      </c>
      <c r="T117" s="25" t="s">
        <v>1824</v>
      </c>
    </row>
    <row r="118" spans="1:20" ht="133.19999999999999" x14ac:dyDescent="0.55000000000000004">
      <c r="A118" s="22" t="s">
        <v>393</v>
      </c>
      <c r="B118" s="22" t="s">
        <v>1822</v>
      </c>
      <c r="C118" s="21">
        <v>5</v>
      </c>
      <c r="D118" s="21" t="s">
        <v>8</v>
      </c>
      <c r="E118" s="21" t="s">
        <v>8</v>
      </c>
      <c r="F118" s="21" t="s">
        <v>6</v>
      </c>
      <c r="G118" s="21"/>
      <c r="H118" s="21" t="str">
        <f>IFERROR(IF(LEN(VLOOKUP($A118,Entities!$A$1:$C$129,3,FALSE))=0,"",VLOOKUP($A118,Entities!$A$1:$C$129,3,FALSE)),"")</f>
        <v>A measurement of a LEARNERs assessment achievement applicable to the QUALIFICATION ELEMENT.</v>
      </c>
      <c r="I118" s="21" t="str">
        <f>IFERROR(IF(LEN(VLOOKUP($A118,Entities!$A$1:$D$129,4,FALSE))=0,"",VLOOKUP($A118,Entities!$A$1:$D$129,4,FALSE)),"")</f>
        <v/>
      </c>
      <c r="J118" s="21" t="str">
        <f>IFERROR(IF(LEN(VLOOKUP($A118,Entities!$A$1:$E$129,5,FALSE))=0,"",VLOOKUP($A118,Entities!$A$1:$E$129,5,FALSE)),"")</f>
        <v>Reference Entity</v>
      </c>
      <c r="K118" s="21" t="str">
        <f>IFERROR(IF(LEN(VLOOKUP($B118,Attributes!$A$1:$C$355,3,FALSE))=0,"",VLOOKUP($B118,Attributes!$A$1:$C$355,3,FALSE)),"")</f>
        <v>VARCHAR(6)</v>
      </c>
      <c r="L118" s="21" t="str">
        <f>IFERROR(IF(LEN(VLOOKUP($B118,Attributes!$A$1:$F$355,6,FALSE))=0,"",VLOOKUP($B118,Attributes!$A$1:$F$355,6,FALSE)),"")</f>
        <v/>
      </c>
      <c r="M118" s="21" t="str">
        <f>IFERROR(IF(LEN(VLOOKUP($B118,Attributes!$A$1:$G$355,7,FALSE))=0,"",VLOOKUP($B118,Attributes!$A$1:$G$355,7,FALSE)),"")</f>
        <v xml:space="preserve">A letter or number or code that represents a level of achievement by the learner, for example "A*", "P", "MMP", etc. </v>
      </c>
      <c r="N118" s="21" t="str">
        <f>IFERROR(IF(LEN(VLOOKUP($B118,Attributes!$A$1:$H$355,8,FALSE))=0,"",VLOOKUP($B118,Attributes!$A$1:$H$355,8,FALSE)),"")</f>
        <v>Whilst the data model supports up to 6 characters, A2C Grades used for JCQ EDI are constrained to 2 characters.
Note that grades can be upper or lower case (eg 'A' and 'a') and these must be treated as distinct;  the lower case names are usually used for individual units.
The codes are not always easily intelligible, for example D6 might be 'Distinction Merit', so in most cases one of the grade names should be displayed to users.
A harmonised list of Grades and Grade Names, based on JCQ EDI Grades and Grade Names with additional values introduced for non-EDI products, is in Appendix 2.
This attribute could be removed if JCQ EDI formats becomes redundant.</v>
      </c>
      <c r="O118" s="21"/>
      <c r="P118" s="25" t="s">
        <v>2021</v>
      </c>
      <c r="Q118" s="25"/>
      <c r="R118" s="25" t="s">
        <v>2021</v>
      </c>
      <c r="S118" s="25" t="s">
        <v>1472</v>
      </c>
      <c r="T118" s="25" t="s">
        <v>1822</v>
      </c>
    </row>
    <row r="119" spans="1:20" ht="22.2" x14ac:dyDescent="0.55000000000000004">
      <c r="A119" s="22" t="s">
        <v>1754</v>
      </c>
      <c r="B119" s="22" t="s">
        <v>1763</v>
      </c>
      <c r="C119" s="21">
        <v>1</v>
      </c>
      <c r="D119" s="21" t="s">
        <v>6</v>
      </c>
      <c r="E119" s="21" t="s">
        <v>8</v>
      </c>
      <c r="F119" s="21" t="s">
        <v>6</v>
      </c>
      <c r="G119" s="21"/>
      <c r="H119" s="21" t="str">
        <f>IFERROR(IF(LEN(VLOOKUP($A119,Entities!$A$1:$C$129,3,FALSE))=0,"",VLOOKUP($A119,Entities!$A$1:$C$129,3,FALSE)),"")</f>
        <v>A controlled list of values that defines whether a grade is considered to be a Pass or Fail.</v>
      </c>
      <c r="I119" s="21" t="str">
        <f>IFERROR(IF(LEN(VLOOKUP($A119,Entities!$A$1:$D$129,4,FALSE))=0,"",VLOOKUP($A119,Entities!$A$1:$D$129,4,FALSE)),"")</f>
        <v>Regulators and government departments are interested only in the pass grades</v>
      </c>
      <c r="J119" s="21" t="str">
        <f>IFERROR(IF(LEN(VLOOKUP($A119,Entities!$A$1:$E$129,5,FALSE))=0,"",VLOOKUP($A119,Entities!$A$1:$E$129,5,FALSE)),"")</f>
        <v>Reference Entity</v>
      </c>
      <c r="K119" s="21" t="str">
        <f>IFERROR(IF(LEN(VLOOKUP($B119,Attributes!$A$1:$C$355,3,FALSE))=0,"",VLOOKUP($B119,Attributes!$A$1:$C$355,3,FALSE)),"")</f>
        <v>CHAR(4)</v>
      </c>
      <c r="L119" s="21" t="str">
        <f>IFERROR(IF(LEN(VLOOKUP($B119,Attributes!$A$1:$F$355,6,FALSE))=0,"",VLOOKUP($B119,Attributes!$A$1:$F$355,6,FALSE)),"")</f>
        <v>Grade_Pass_Type</v>
      </c>
      <c r="M119" s="21" t="str">
        <f>IFERROR(IF(LEN(VLOOKUP($B119,Attributes!$A$1:$G$355,7,FALSE))=0,"",VLOOKUP($B119,Attributes!$A$1:$G$355,7,FALSE)),"")</f>
        <v>A controlled list of values that defines whether a grade is considered to be a Pass or Fail.</v>
      </c>
      <c r="N119" s="21" t="str">
        <f>IFERROR(IF(LEN(VLOOKUP($B119,Attributes!$A$1:$H$355,8,FALSE))=0,"",VLOOKUP($B119,Attributes!$A$1:$H$355,8,FALSE)),"")</f>
        <v/>
      </c>
      <c r="O119" s="21"/>
      <c r="P119" s="25" t="s">
        <v>2021</v>
      </c>
      <c r="Q119" s="25"/>
      <c r="R119" s="25" t="s">
        <v>2021</v>
      </c>
      <c r="S119" s="25" t="s">
        <v>1874</v>
      </c>
      <c r="T119" s="25" t="s">
        <v>1763</v>
      </c>
    </row>
    <row r="120" spans="1:20" ht="22.2" x14ac:dyDescent="0.55000000000000004">
      <c r="A120" s="22" t="s">
        <v>1754</v>
      </c>
      <c r="B120" s="22" t="s">
        <v>1765</v>
      </c>
      <c r="C120" s="21">
        <v>2</v>
      </c>
      <c r="D120" s="21" t="s">
        <v>8</v>
      </c>
      <c r="E120" s="21" t="s">
        <v>8</v>
      </c>
      <c r="F120" s="21" t="s">
        <v>6</v>
      </c>
      <c r="G120" s="21"/>
      <c r="H120" s="21" t="str">
        <f>IFERROR(IF(LEN(VLOOKUP($A120,Entities!$A$1:$C$129,3,FALSE))=0,"",VLOOKUP($A120,Entities!$A$1:$C$129,3,FALSE)),"")</f>
        <v>A controlled list of values that defines whether a grade is considered to be a Pass or Fail.</v>
      </c>
      <c r="I120" s="21" t="str">
        <f>IFERROR(IF(LEN(VLOOKUP($A120,Entities!$A$1:$D$129,4,FALSE))=0,"",VLOOKUP($A120,Entities!$A$1:$D$129,4,FALSE)),"")</f>
        <v>Regulators and government departments are interested only in the pass grades</v>
      </c>
      <c r="J120" s="21" t="str">
        <f>IFERROR(IF(LEN(VLOOKUP($A120,Entities!$A$1:$E$129,5,FALSE))=0,"",VLOOKUP($A120,Entities!$A$1:$E$129,5,FALSE)),"")</f>
        <v>Reference Entity</v>
      </c>
      <c r="K120" s="21" t="str">
        <f>IFERROR(IF(LEN(VLOOKUP($B120,Attributes!$A$1:$C$355,3,FALSE))=0,"",VLOOKUP($B120,Attributes!$A$1:$C$355,3,FALSE)),"")</f>
        <v>NVARCHAR(4000)</v>
      </c>
      <c r="L120" s="21" t="str">
        <f>IFERROR(IF(LEN(VLOOKUP($B120,Attributes!$A$1:$F$355,6,FALSE))=0,"",VLOOKUP($B120,Attributes!$A$1:$F$355,6,FALSE)),"")</f>
        <v/>
      </c>
      <c r="M120" s="21" t="str">
        <f>IFERROR(IF(LEN(VLOOKUP($B120,Attributes!$A$1:$G$355,7,FALSE))=0,"",VLOOKUP($B120,Attributes!$A$1:$G$355,7,FALSE)),"")</f>
        <v>Description of GRADE_PASS_TYPE value.</v>
      </c>
      <c r="N120" s="21" t="str">
        <f>IFERROR(IF(LEN(VLOOKUP($B120,Attributes!$A$1:$H$355,8,FALSE))=0,"",VLOOKUP($B120,Attributes!$A$1:$H$355,8,FALSE)),"")</f>
        <v/>
      </c>
      <c r="O120" s="21"/>
      <c r="P120" s="25" t="s">
        <v>2021</v>
      </c>
      <c r="Q120" s="25"/>
      <c r="R120" s="25" t="s">
        <v>2021</v>
      </c>
      <c r="S120" s="25" t="s">
        <v>1874</v>
      </c>
      <c r="T120" s="25" t="s">
        <v>1765</v>
      </c>
    </row>
    <row r="121" spans="1:20" ht="44.4" x14ac:dyDescent="0.55000000000000004">
      <c r="A121" s="22" t="s">
        <v>391</v>
      </c>
      <c r="B121" s="22" t="s">
        <v>116</v>
      </c>
      <c r="C121" s="21">
        <v>1</v>
      </c>
      <c r="D121" s="21" t="s">
        <v>6</v>
      </c>
      <c r="E121" s="21" t="s">
        <v>6</v>
      </c>
      <c r="F121" s="21" t="s">
        <v>6</v>
      </c>
      <c r="G121" s="21"/>
      <c r="H121" s="21" t="str">
        <f>IFERROR(IF(LEN(VLOOKUP($A121,Entities!$A$1:$C$129,3,FALSE))=0,"",VLOOKUP($A121,Entities!$A$1:$C$129,3,FALSE)),"")</f>
        <v>A grouping of GRADEs that may be applied to QUALIFICATION ELEMENT to indicate the list of all the GRADEs that are valid for a specific QUALIFICATION ELEMENT, for example the grade set for a GCE A Level is A*/A/B/C/D/E/U.</v>
      </c>
      <c r="I121" s="21" t="str">
        <f>IFERROR(IF(LEN(VLOOKUP($A121,Entities!$A$1:$D$129,4,FALSE))=0,"",VLOOKUP($A121,Entities!$A$1:$D$129,4,FALSE)),"")</f>
        <v/>
      </c>
      <c r="J121" s="21" t="str">
        <f>IFERROR(IF(LEN(VLOOKUP($A121,Entities!$A$1:$E$129,5,FALSE))=0,"",VLOOKUP($A121,Entities!$A$1:$E$129,5,FALSE)),"")</f>
        <v>Reference Entity</v>
      </c>
      <c r="K121" s="21" t="str">
        <f>IFERROR(IF(LEN(VLOOKUP($B121,Attributes!$A$1:$C$355,3,FALSE))=0,"",VLOOKUP($B121,Attributes!$A$1:$C$355,3,FALSE)),"")</f>
        <v>NVARCHAR(32)</v>
      </c>
      <c r="L121" s="21" t="str">
        <f>IFERROR(IF(LEN(VLOOKUP($B121,Attributes!$A$1:$F$355,6,FALSE))=0,"",VLOOKUP($B121,Attributes!$A$1:$F$355,6,FALSE)),"")</f>
        <v>Party_Id_Administrator</v>
      </c>
      <c r="M121" s="21" t="str">
        <f>IFERROR(IF(LEN(VLOOKUP($B121,Attributes!$A$1:$G$355,7,FALSE))=0,"",VLOOKUP($B121,Attributes!$A$1:$G$355,7,FALSE)),"")</f>
        <v>A value that denotes and distinguishes the PARTY.</v>
      </c>
      <c r="N121" s="21" t="str">
        <f>IFERROR(IF(LEN(VLOOKUP($B121,Attributes!$A$1:$H$355,8,FALSE))=0,"",VLOOKUP($B121,Attributes!$A$1:$H$355,8,FALSE)),"")</f>
        <v/>
      </c>
      <c r="O121" s="21"/>
      <c r="P121" s="25" t="s">
        <v>2021</v>
      </c>
      <c r="Q121" s="25"/>
      <c r="R121" s="25" t="s">
        <v>2021</v>
      </c>
      <c r="S121" s="25" t="s">
        <v>1471</v>
      </c>
      <c r="T121" s="25" t="s">
        <v>116</v>
      </c>
    </row>
    <row r="122" spans="1:20" ht="44.4" x14ac:dyDescent="0.55000000000000004">
      <c r="A122" s="22" t="s">
        <v>391</v>
      </c>
      <c r="B122" s="22" t="s">
        <v>396</v>
      </c>
      <c r="C122" s="21">
        <v>2</v>
      </c>
      <c r="D122" s="21" t="s">
        <v>6</v>
      </c>
      <c r="E122" s="21" t="s">
        <v>8</v>
      </c>
      <c r="F122" s="21" t="s">
        <v>6</v>
      </c>
      <c r="G122" s="21"/>
      <c r="H122" s="21" t="str">
        <f>IFERROR(IF(LEN(VLOOKUP($A122,Entities!$A$1:$C$129,3,FALSE))=0,"",VLOOKUP($A122,Entities!$A$1:$C$129,3,FALSE)),"")</f>
        <v>A grouping of GRADEs that may be applied to QUALIFICATION ELEMENT to indicate the list of all the GRADEs that are valid for a specific QUALIFICATION ELEMENT, for example the grade set for a GCE A Level is A*/A/B/C/D/E/U.</v>
      </c>
      <c r="I122" s="21" t="str">
        <f>IFERROR(IF(LEN(VLOOKUP($A122,Entities!$A$1:$D$129,4,FALSE))=0,"",VLOOKUP($A122,Entities!$A$1:$D$129,4,FALSE)),"")</f>
        <v/>
      </c>
      <c r="J122" s="21" t="str">
        <f>IFERROR(IF(LEN(VLOOKUP($A122,Entities!$A$1:$E$129,5,FALSE))=0,"",VLOOKUP($A122,Entities!$A$1:$E$129,5,FALSE)),"")</f>
        <v>Reference Entity</v>
      </c>
      <c r="K122" s="21" t="str">
        <f>IFERROR(IF(LEN(VLOOKUP($B122,Attributes!$A$1:$C$355,3,FALSE))=0,"",VLOOKUP($B122,Attributes!$A$1:$C$355,3,FALSE)),"")</f>
        <v>NVARCHAR(50)</v>
      </c>
      <c r="L122" s="21" t="str">
        <f>IFERROR(IF(LEN(VLOOKUP($B122,Attributes!$A$1:$F$355,6,FALSE))=0,"",VLOOKUP($B122,Attributes!$A$1:$F$355,6,FALSE)),"")</f>
        <v/>
      </c>
      <c r="M122" s="21" t="str">
        <f>IFERROR(IF(LEN(VLOOKUP($B122,Attributes!$A$1:$G$355,7,FALSE))=0,"",VLOOKUP($B122,Attributes!$A$1:$G$355,7,FALSE)),"")</f>
        <v>The identifier of the GRADE SET.</v>
      </c>
      <c r="N122" s="21" t="str">
        <f>IFERROR(IF(LEN(VLOOKUP($B122,Attributes!$A$1:$H$355,8,FALSE))=0,"",VLOOKUP($B122,Attributes!$A$1:$H$355,8,FALSE)),"")</f>
        <v/>
      </c>
      <c r="O122" s="21"/>
      <c r="P122" s="25" t="s">
        <v>2021</v>
      </c>
      <c r="Q122" s="25"/>
      <c r="R122" s="25" t="s">
        <v>2021</v>
      </c>
      <c r="S122" s="25" t="s">
        <v>1471</v>
      </c>
      <c r="T122" s="25" t="s">
        <v>396</v>
      </c>
    </row>
    <row r="123" spans="1:20" ht="44.4" x14ac:dyDescent="0.55000000000000004">
      <c r="A123" s="22" t="s">
        <v>391</v>
      </c>
      <c r="B123" s="22" t="s">
        <v>401</v>
      </c>
      <c r="C123" s="21">
        <v>3</v>
      </c>
      <c r="D123" s="21" t="s">
        <v>8</v>
      </c>
      <c r="E123" s="21" t="s">
        <v>8</v>
      </c>
      <c r="F123" s="21" t="s">
        <v>8</v>
      </c>
      <c r="G123" s="21"/>
      <c r="H123" s="21" t="str">
        <f>IFERROR(IF(LEN(VLOOKUP($A123,Entities!$A$1:$C$129,3,FALSE))=0,"",VLOOKUP($A123,Entities!$A$1:$C$129,3,FALSE)),"")</f>
        <v>A grouping of GRADEs that may be applied to QUALIFICATION ELEMENT to indicate the list of all the GRADEs that are valid for a specific QUALIFICATION ELEMENT, for example the grade set for a GCE A Level is A*/A/B/C/D/E/U.</v>
      </c>
      <c r="I123" s="21" t="str">
        <f>IFERROR(IF(LEN(VLOOKUP($A123,Entities!$A$1:$D$129,4,FALSE))=0,"",VLOOKUP($A123,Entities!$A$1:$D$129,4,FALSE)),"")</f>
        <v/>
      </c>
      <c r="J123" s="21" t="str">
        <f>IFERROR(IF(LEN(VLOOKUP($A123,Entities!$A$1:$E$129,5,FALSE))=0,"",VLOOKUP($A123,Entities!$A$1:$E$129,5,FALSE)),"")</f>
        <v>Reference Entity</v>
      </c>
      <c r="K123" s="21" t="str">
        <f>IFERROR(IF(LEN(VLOOKUP($B123,Attributes!$A$1:$C$355,3,FALSE))=0,"",VLOOKUP($B123,Attributes!$A$1:$C$355,3,FALSE)),"")</f>
        <v>NVARCHAR(200)</v>
      </c>
      <c r="L123" s="21" t="str">
        <f>IFERROR(IF(LEN(VLOOKUP($B123,Attributes!$A$1:$F$355,6,FALSE))=0,"",VLOOKUP($B123,Attributes!$A$1:$F$355,6,FALSE)),"")</f>
        <v/>
      </c>
      <c r="M123" s="21" t="str">
        <f>IFERROR(IF(LEN(VLOOKUP($B123,Attributes!$A$1:$G$355,7,FALSE))=0,"",VLOOKUP($B123,Attributes!$A$1:$G$355,7,FALSE)),"")</f>
        <v>The description of the GRADE SET.</v>
      </c>
      <c r="N123" s="21" t="str">
        <f>IFERROR(IF(LEN(VLOOKUP($B123,Attributes!$A$1:$H$355,8,FALSE))=0,"",VLOOKUP($B123,Attributes!$A$1:$H$355,8,FALSE)),"")</f>
        <v/>
      </c>
      <c r="O123" s="21"/>
      <c r="P123" s="25" t="s">
        <v>2021</v>
      </c>
      <c r="Q123" s="25"/>
      <c r="R123" s="25" t="s">
        <v>2021</v>
      </c>
      <c r="S123" s="25" t="s">
        <v>1471</v>
      </c>
      <c r="T123" s="25" t="s">
        <v>401</v>
      </c>
    </row>
    <row r="124" spans="1:20" ht="44.4" x14ac:dyDescent="0.55000000000000004">
      <c r="A124" s="22" t="s">
        <v>391</v>
      </c>
      <c r="B124" s="22" t="s">
        <v>1876</v>
      </c>
      <c r="C124" s="21">
        <v>4</v>
      </c>
      <c r="D124" s="21" t="s">
        <v>8</v>
      </c>
      <c r="E124" s="21" t="s">
        <v>8</v>
      </c>
      <c r="F124" s="21" t="s">
        <v>8</v>
      </c>
      <c r="G124" s="21"/>
      <c r="H124" s="21" t="str">
        <f>IFERROR(IF(LEN(VLOOKUP($A124,Entities!$A$1:$C$129,3,FALSE))=0,"",VLOOKUP($A124,Entities!$A$1:$C$129,3,FALSE)),"")</f>
        <v>A grouping of GRADEs that may be applied to QUALIFICATION ELEMENT to indicate the list of all the GRADEs that are valid for a specific QUALIFICATION ELEMENT, for example the grade set for a GCE A Level is A*/A/B/C/D/E/U.</v>
      </c>
      <c r="I124" s="21" t="str">
        <f>IFERROR(IF(LEN(VLOOKUP($A124,Entities!$A$1:$D$129,4,FALSE))=0,"",VLOOKUP($A124,Entities!$A$1:$D$129,4,FALSE)),"")</f>
        <v/>
      </c>
      <c r="J124" s="21" t="str">
        <f>IFERROR(IF(LEN(VLOOKUP($A124,Entities!$A$1:$E$129,5,FALSE))=0,"",VLOOKUP($A124,Entities!$A$1:$E$129,5,FALSE)),"")</f>
        <v>Reference Entity</v>
      </c>
      <c r="K124" s="21" t="str">
        <f>IFERROR(IF(LEN(VLOOKUP($B124,Attributes!$A$1:$C$355,3,FALSE))=0,"",VLOOKUP($B124,Attributes!$A$1:$C$355,3,FALSE)),"")</f>
        <v>DATE</v>
      </c>
      <c r="L124" s="21" t="str">
        <f>IFERROR(IF(LEN(VLOOKUP($B124,Attributes!$A$1:$F$355,6,FALSE))=0,"",VLOOKUP($B124,Attributes!$A$1:$F$355,6,FALSE)),"")</f>
        <v/>
      </c>
      <c r="M124" s="21" t="str">
        <f>IFERROR(IF(LEN(VLOOKUP($B124,Attributes!$A$1:$G$355,7,FALSE))=0,"",VLOOKUP($B124,Attributes!$A$1:$G$355,7,FALSE)),"")</f>
        <v>The date from which this GRADE SET is effective.</v>
      </c>
      <c r="N124" s="21" t="str">
        <f>IFERROR(IF(LEN(VLOOKUP($B124,Attributes!$A$1:$H$355,8,FALSE))=0,"",VLOOKUP($B124,Attributes!$A$1:$H$355,8,FALSE)),"")</f>
        <v/>
      </c>
      <c r="O124" s="21"/>
      <c r="P124" s="25" t="s">
        <v>2021</v>
      </c>
      <c r="Q124" s="25"/>
      <c r="R124" s="25" t="s">
        <v>2021</v>
      </c>
      <c r="S124" s="25" t="s">
        <v>1471</v>
      </c>
      <c r="T124" s="25" t="s">
        <v>1876</v>
      </c>
    </row>
    <row r="125" spans="1:20" ht="44.4" x14ac:dyDescent="0.55000000000000004">
      <c r="A125" s="22" t="s">
        <v>391</v>
      </c>
      <c r="B125" s="22" t="s">
        <v>1877</v>
      </c>
      <c r="C125" s="21">
        <v>5</v>
      </c>
      <c r="D125" s="21" t="s">
        <v>8</v>
      </c>
      <c r="E125" s="21" t="s">
        <v>8</v>
      </c>
      <c r="F125" s="21" t="s">
        <v>8</v>
      </c>
      <c r="G125" s="21"/>
      <c r="H125" s="21" t="str">
        <f>IFERROR(IF(LEN(VLOOKUP($A125,Entities!$A$1:$C$129,3,FALSE))=0,"",VLOOKUP($A125,Entities!$A$1:$C$129,3,FALSE)),"")</f>
        <v>A grouping of GRADEs that may be applied to QUALIFICATION ELEMENT to indicate the list of all the GRADEs that are valid for a specific QUALIFICATION ELEMENT, for example the grade set for a GCE A Level is A*/A/B/C/D/E/U.</v>
      </c>
      <c r="I125" s="21" t="str">
        <f>IFERROR(IF(LEN(VLOOKUP($A125,Entities!$A$1:$D$129,4,FALSE))=0,"",VLOOKUP($A125,Entities!$A$1:$D$129,4,FALSE)),"")</f>
        <v/>
      </c>
      <c r="J125" s="21" t="str">
        <f>IFERROR(IF(LEN(VLOOKUP($A125,Entities!$A$1:$E$129,5,FALSE))=0,"",VLOOKUP($A125,Entities!$A$1:$E$129,5,FALSE)),"")</f>
        <v>Reference Entity</v>
      </c>
      <c r="K125" s="21" t="str">
        <f>IFERROR(IF(LEN(VLOOKUP($B125,Attributes!$A$1:$C$355,3,FALSE))=0,"",VLOOKUP($B125,Attributes!$A$1:$C$355,3,FALSE)),"")</f>
        <v>DATE</v>
      </c>
      <c r="L125" s="21" t="str">
        <f>IFERROR(IF(LEN(VLOOKUP($B125,Attributes!$A$1:$F$355,6,FALSE))=0,"",VLOOKUP($B125,Attributes!$A$1:$F$355,6,FALSE)),"")</f>
        <v/>
      </c>
      <c r="M125" s="21" t="str">
        <f>IFERROR(IF(LEN(VLOOKUP($B125,Attributes!$A$1:$G$355,7,FALSE))=0,"",VLOOKUP($B125,Attributes!$A$1:$G$355,7,FALSE)),"")</f>
        <v>The date from which this GRADE SET ceases to be effective.</v>
      </c>
      <c r="N125" s="21" t="str">
        <f>IFERROR(IF(LEN(VLOOKUP($B125,Attributes!$A$1:$H$355,8,FALSE))=0,"",VLOOKUP($B125,Attributes!$A$1:$H$355,8,FALSE)),"")</f>
        <v/>
      </c>
      <c r="O125" s="21"/>
      <c r="P125" s="25" t="s">
        <v>2021</v>
      </c>
      <c r="Q125" s="25"/>
      <c r="R125" s="25" t="s">
        <v>2021</v>
      </c>
      <c r="S125" s="25" t="s">
        <v>1471</v>
      </c>
      <c r="T125" s="25" t="s">
        <v>1877</v>
      </c>
    </row>
    <row r="126" spans="1:20" ht="44.4" x14ac:dyDescent="0.55000000000000004">
      <c r="A126" s="22" t="s">
        <v>391</v>
      </c>
      <c r="B126" s="22" t="s">
        <v>1808</v>
      </c>
      <c r="C126" s="21">
        <v>6</v>
      </c>
      <c r="D126" s="21" t="s">
        <v>8</v>
      </c>
      <c r="E126" s="21" t="s">
        <v>8</v>
      </c>
      <c r="F126" s="21" t="s">
        <v>6</v>
      </c>
      <c r="G126" s="21"/>
      <c r="H126" s="21" t="str">
        <f>IFERROR(IF(LEN(VLOOKUP($A126,Entities!$A$1:$C$129,3,FALSE))=0,"",VLOOKUP($A126,Entities!$A$1:$C$129,3,FALSE)),"")</f>
        <v>A grouping of GRADEs that may be applied to QUALIFICATION ELEMENT to indicate the list of all the GRADEs that are valid for a specific QUALIFICATION ELEMENT, for example the grade set for a GCE A Level is A*/A/B/C/D/E/U.</v>
      </c>
      <c r="I126" s="21" t="str">
        <f>IFERROR(IF(LEN(VLOOKUP($A126,Entities!$A$1:$D$129,4,FALSE))=0,"",VLOOKUP($A126,Entities!$A$1:$D$129,4,FALSE)),"")</f>
        <v/>
      </c>
      <c r="J126" s="21" t="str">
        <f>IFERROR(IF(LEN(VLOOKUP($A126,Entities!$A$1:$E$129,5,FALSE))=0,"",VLOOKUP($A126,Entities!$A$1:$E$129,5,FALSE)),"")</f>
        <v>Reference Entity</v>
      </c>
      <c r="K126" s="21" t="str">
        <f>IFERROR(IF(LEN(VLOOKUP($B126,Attributes!$A$1:$C$355,3,FALSE))=0,"",VLOOKUP($B126,Attributes!$A$1:$C$355,3,FALSE)),"")</f>
        <v>INTEGER</v>
      </c>
      <c r="L126" s="21" t="str">
        <f>IFERROR(IF(LEN(VLOOKUP($B126,Attributes!$A$1:$F$355,6,FALSE))=0,"",VLOOKUP($B126,Attributes!$A$1:$F$355,6,FALSE)),"")</f>
        <v/>
      </c>
      <c r="M126" s="21" t="str">
        <f>IFERROR(IF(LEN(VLOOKUP($B126,Attributes!$A$1:$G$355,7,FALSE))=0,"",VLOOKUP($B126,Attributes!$A$1:$G$355,7,FALSE)),"")</f>
        <v>A sequence number used to determine the order of GRADE_SETs within each administrator.</v>
      </c>
      <c r="N126" s="21" t="str">
        <f>IFERROR(IF(LEN(VLOOKUP($B126,Attributes!$A$1:$H$355,8,FALSE))=0,"",VLOOKUP($B126,Attributes!$A$1:$H$355,8,FALSE)),"")</f>
        <v/>
      </c>
      <c r="O126" s="21"/>
      <c r="P126" s="25" t="s">
        <v>2021</v>
      </c>
      <c r="Q126" s="25"/>
      <c r="R126" s="25" t="s">
        <v>2021</v>
      </c>
      <c r="S126" s="25" t="s">
        <v>1875</v>
      </c>
      <c r="T126" s="25" t="s">
        <v>1808</v>
      </c>
    </row>
    <row r="127" spans="1:20" ht="44.4" x14ac:dyDescent="0.55000000000000004">
      <c r="A127" s="22" t="s">
        <v>391</v>
      </c>
      <c r="B127" s="22" t="s">
        <v>1762</v>
      </c>
      <c r="C127" s="21">
        <v>7</v>
      </c>
      <c r="D127" s="21" t="s">
        <v>8</v>
      </c>
      <c r="E127" s="21" t="s">
        <v>6</v>
      </c>
      <c r="F127" s="21" t="s">
        <v>6</v>
      </c>
      <c r="G127" s="21"/>
      <c r="H127" s="21" t="str">
        <f>IFERROR(IF(LEN(VLOOKUP($A127,Entities!$A$1:$C$129,3,FALSE))=0,"",VLOOKUP($A127,Entities!$A$1:$C$129,3,FALSE)),"")</f>
        <v>A grouping of GRADEs that may be applied to QUALIFICATION ELEMENT to indicate the list of all the GRADEs that are valid for a specific QUALIFICATION ELEMENT, for example the grade set for a GCE A Level is A*/A/B/C/D/E/U.</v>
      </c>
      <c r="I127" s="21" t="str">
        <f>IFERROR(IF(LEN(VLOOKUP($A127,Entities!$A$1:$D$129,4,FALSE))=0,"",VLOOKUP($A127,Entities!$A$1:$D$129,4,FALSE)),"")</f>
        <v/>
      </c>
      <c r="J127" s="21" t="str">
        <f>IFERROR(IF(LEN(VLOOKUP($A127,Entities!$A$1:$E$129,5,FALSE))=0,"",VLOOKUP($A127,Entities!$A$1:$E$129,5,FALSE)),"")</f>
        <v>Reference Entity</v>
      </c>
      <c r="K127" s="21" t="str">
        <f>IFERROR(IF(LEN(VLOOKUP($B127,Attributes!$A$1:$C$355,3,FALSE))=0,"",VLOOKUP($B127,Attributes!$A$1:$C$355,3,FALSE)),"")</f>
        <v>NVARCHAR(10)</v>
      </c>
      <c r="L127" s="21" t="str">
        <f>IFERROR(IF(LEN(VLOOKUP($B127,Attributes!$A$1:$F$355,6,FALSE))=0,"",VLOOKUP($B127,Attributes!$A$1:$F$355,6,FALSE)),"")</f>
        <v>Grading_Scale_Type</v>
      </c>
      <c r="M127" s="21" t="str">
        <f>IFERROR(IF(LEN(VLOOKUP($B127,Attributes!$A$1:$G$355,7,FALSE))=0,"",VLOOKUP($B127,Attributes!$A$1:$G$355,7,FALSE)),"")</f>
        <v>A controlled list of values that defines whether a gradeset is Pass/Fail, a set of grades or a variation of Pass/Merit/Distinction.</v>
      </c>
      <c r="N127" s="21" t="str">
        <f>IFERROR(IF(LEN(VLOOKUP($B127,Attributes!$A$1:$H$355,8,FALSE))=0,"",VLOOKUP($B127,Attributes!$A$1:$H$355,8,FALSE)),"")</f>
        <v/>
      </c>
      <c r="O127" s="21"/>
      <c r="P127" s="25" t="s">
        <v>2021</v>
      </c>
      <c r="Q127" s="25"/>
      <c r="R127" s="25" t="s">
        <v>2021</v>
      </c>
      <c r="S127" s="25" t="s">
        <v>1471</v>
      </c>
      <c r="T127" s="25" t="s">
        <v>1762</v>
      </c>
    </row>
    <row r="128" spans="1:20" ht="44.4" x14ac:dyDescent="0.55000000000000004">
      <c r="A128" s="22" t="s">
        <v>395</v>
      </c>
      <c r="B128" s="22" t="s">
        <v>116</v>
      </c>
      <c r="C128" s="21">
        <v>1</v>
      </c>
      <c r="D128" s="21" t="s">
        <v>6</v>
      </c>
      <c r="E128" s="21" t="s">
        <v>6</v>
      </c>
      <c r="F128" s="21" t="s">
        <v>6</v>
      </c>
      <c r="G128" s="21"/>
      <c r="H128" s="21" t="str">
        <f>IFERROR(IF(LEN(VLOOKUP($A128,Entities!$A$1:$C$129,3,FALSE))=0,"",VLOOKUP($A128,Entities!$A$1:$C$129,3,FALSE)),"")</f>
        <v>The GRADEs that are part of a GRADE SET.</v>
      </c>
      <c r="I128" s="21" t="str">
        <f>IFERROR(IF(LEN(VLOOKUP($A128,Entities!$A$1:$D$129,4,FALSE))=0,"",VLOOKUP($A128,Entities!$A$1:$D$129,4,FALSE)),"")</f>
        <v xml:space="preserve">A unique index on Party_ID_Administrator, Grade_Set_Id and Grade_Sequence_Order ensures that each grade has a unique sequence within the grade set so that grades are sorted correctly.
</v>
      </c>
      <c r="J128" s="21" t="str">
        <f>IFERROR(IF(LEN(VLOOKUP($A128,Entities!$A$1:$E$129,5,FALSE))=0,"",VLOOKUP($A128,Entities!$A$1:$E$129,5,FALSE)),"")</f>
        <v>Reference Entity</v>
      </c>
      <c r="K128" s="21" t="str">
        <f>IFERROR(IF(LEN(VLOOKUP($B128,Attributes!$A$1:$C$355,3,FALSE))=0,"",VLOOKUP($B128,Attributes!$A$1:$C$355,3,FALSE)),"")</f>
        <v>NVARCHAR(32)</v>
      </c>
      <c r="L128" s="21" t="str">
        <f>IFERROR(IF(LEN(VLOOKUP($B128,Attributes!$A$1:$F$355,6,FALSE))=0,"",VLOOKUP($B128,Attributes!$A$1:$F$355,6,FALSE)),"")</f>
        <v>Party_Id_Administrator</v>
      </c>
      <c r="M128" s="21" t="str">
        <f>IFERROR(IF(LEN(VLOOKUP($B128,Attributes!$A$1:$G$355,7,FALSE))=0,"",VLOOKUP($B128,Attributes!$A$1:$G$355,7,FALSE)),"")</f>
        <v>A value that denotes and distinguishes the PARTY.</v>
      </c>
      <c r="N128" s="21" t="str">
        <f>IFERROR(IF(LEN(VLOOKUP($B128,Attributes!$A$1:$H$355,8,FALSE))=0,"",VLOOKUP($B128,Attributes!$A$1:$H$355,8,FALSE)),"")</f>
        <v/>
      </c>
      <c r="O128" s="21"/>
      <c r="P128" s="25" t="s">
        <v>2021</v>
      </c>
      <c r="Q128" s="25"/>
      <c r="R128" s="25" t="s">
        <v>2021</v>
      </c>
      <c r="S128" s="25" t="s">
        <v>1473</v>
      </c>
      <c r="T128" s="25" t="s">
        <v>116</v>
      </c>
    </row>
    <row r="129" spans="1:20" ht="44.4" x14ac:dyDescent="0.55000000000000004">
      <c r="A129" s="22" t="s">
        <v>395</v>
      </c>
      <c r="B129" s="22" t="s">
        <v>396</v>
      </c>
      <c r="C129" s="21">
        <v>2</v>
      </c>
      <c r="D129" s="21" t="s">
        <v>6</v>
      </c>
      <c r="E129" s="21" t="s">
        <v>6</v>
      </c>
      <c r="F129" s="21" t="s">
        <v>6</v>
      </c>
      <c r="G129" s="21"/>
      <c r="H129" s="21" t="str">
        <f>IFERROR(IF(LEN(VLOOKUP($A129,Entities!$A$1:$C$129,3,FALSE))=0,"",VLOOKUP($A129,Entities!$A$1:$C$129,3,FALSE)),"")</f>
        <v>The GRADEs that are part of a GRADE SET.</v>
      </c>
      <c r="I129" s="21" t="str">
        <f>IFERROR(IF(LEN(VLOOKUP($A129,Entities!$A$1:$D$129,4,FALSE))=0,"",VLOOKUP($A129,Entities!$A$1:$D$129,4,FALSE)),"")</f>
        <v xml:space="preserve">A unique index on Party_ID_Administrator, Grade_Set_Id and Grade_Sequence_Order ensures that each grade has a unique sequence within the grade set so that grades are sorted correctly.
</v>
      </c>
      <c r="J129" s="21" t="str">
        <f>IFERROR(IF(LEN(VLOOKUP($A129,Entities!$A$1:$E$129,5,FALSE))=0,"",VLOOKUP($A129,Entities!$A$1:$E$129,5,FALSE)),"")</f>
        <v>Reference Entity</v>
      </c>
      <c r="K129" s="21" t="str">
        <f>IFERROR(IF(LEN(VLOOKUP($B129,Attributes!$A$1:$C$355,3,FALSE))=0,"",VLOOKUP($B129,Attributes!$A$1:$C$355,3,FALSE)),"")</f>
        <v>NVARCHAR(50)</v>
      </c>
      <c r="L129" s="21" t="str">
        <f>IFERROR(IF(LEN(VLOOKUP($B129,Attributes!$A$1:$F$355,6,FALSE))=0,"",VLOOKUP($B129,Attributes!$A$1:$F$355,6,FALSE)),"")</f>
        <v/>
      </c>
      <c r="M129" s="21" t="str">
        <f>IFERROR(IF(LEN(VLOOKUP($B129,Attributes!$A$1:$G$355,7,FALSE))=0,"",VLOOKUP($B129,Attributes!$A$1:$G$355,7,FALSE)),"")</f>
        <v>The identifier of the GRADE SET.</v>
      </c>
      <c r="N129" s="21" t="str">
        <f>IFERROR(IF(LEN(VLOOKUP($B129,Attributes!$A$1:$H$355,8,FALSE))=0,"",VLOOKUP($B129,Attributes!$A$1:$H$355,8,FALSE)),"")</f>
        <v/>
      </c>
      <c r="O129" s="21"/>
      <c r="P129" s="25" t="s">
        <v>2021</v>
      </c>
      <c r="Q129" s="25"/>
      <c r="R129" s="25" t="s">
        <v>2021</v>
      </c>
      <c r="S129" s="25" t="s">
        <v>1473</v>
      </c>
      <c r="T129" s="25" t="s">
        <v>396</v>
      </c>
    </row>
    <row r="130" spans="1:20" ht="44.4" x14ac:dyDescent="0.55000000000000004">
      <c r="A130" s="22" t="s">
        <v>395</v>
      </c>
      <c r="B130" s="22" t="s">
        <v>1823</v>
      </c>
      <c r="C130" s="21">
        <v>3</v>
      </c>
      <c r="D130" s="21" t="s">
        <v>6</v>
      </c>
      <c r="E130" s="21" t="s">
        <v>6</v>
      </c>
      <c r="F130" s="21" t="s">
        <v>6</v>
      </c>
      <c r="G130" s="21"/>
      <c r="H130" s="21" t="str">
        <f>IFERROR(IF(LEN(VLOOKUP($A130,Entities!$A$1:$C$129,3,FALSE))=0,"",VLOOKUP($A130,Entities!$A$1:$C$129,3,FALSE)),"")</f>
        <v>The GRADEs that are part of a GRADE SET.</v>
      </c>
      <c r="I130" s="21" t="str">
        <f>IFERROR(IF(LEN(VLOOKUP($A130,Entities!$A$1:$D$129,4,FALSE))=0,"",VLOOKUP($A130,Entities!$A$1:$D$129,4,FALSE)),"")</f>
        <v xml:space="preserve">A unique index on Party_ID_Administrator, Grade_Set_Id and Grade_Sequence_Order ensures that each grade has a unique sequence within the grade set so that grades are sorted correctly.
</v>
      </c>
      <c r="J130" s="21" t="str">
        <f>IFERROR(IF(LEN(VLOOKUP($A130,Entities!$A$1:$E$129,5,FALSE))=0,"",VLOOKUP($A130,Entities!$A$1:$E$129,5,FALSE)),"")</f>
        <v>Reference Entity</v>
      </c>
      <c r="K130" s="21" t="str">
        <f>IFERROR(IF(LEN(VLOOKUP($B130,Attributes!$A$1:$C$355,3,FALSE))=0,"",VLOOKUP($B130,Attributes!$A$1:$C$355,3,FALSE)),"")</f>
        <v>NVARCHAR(50)</v>
      </c>
      <c r="L130" s="21" t="str">
        <f>IFERROR(IF(LEN(VLOOKUP($B130,Attributes!$A$1:$F$355,6,FALSE))=0,"",VLOOKUP($B130,Attributes!$A$1:$F$355,6,FALSE)),"")</f>
        <v/>
      </c>
      <c r="M130" s="21" t="str">
        <f>IFERROR(IF(LEN(VLOOKUP($B130,Attributes!$A$1:$G$355,7,FALSE))=0,"",VLOOKUP($B130,Attributes!$A$1:$G$355,7,FALSE)),"")</f>
        <v>Unique name for grade.</v>
      </c>
      <c r="N130" s="21" t="str">
        <f>IFERROR(IF(LEN(VLOOKUP($B130,Attributes!$A$1:$H$355,8,FALSE))=0,"",VLOOKUP($B130,Attributes!$A$1:$H$355,8,FALSE)),"")</f>
        <v xml:space="preserve">This attribute is used to distinguish grades where the same grade code has different grade names in different grade sets. It should never be displayed. </v>
      </c>
      <c r="O130" s="21"/>
      <c r="P130" s="25" t="s">
        <v>2021</v>
      </c>
      <c r="Q130" s="25"/>
      <c r="R130" s="25" t="s">
        <v>2021</v>
      </c>
      <c r="S130" s="25" t="s">
        <v>1473</v>
      </c>
      <c r="T130" s="25" t="s">
        <v>1823</v>
      </c>
    </row>
    <row r="131" spans="1:20" ht="44.4" x14ac:dyDescent="0.55000000000000004">
      <c r="A131" s="22" t="s">
        <v>395</v>
      </c>
      <c r="B131" s="22" t="s">
        <v>398</v>
      </c>
      <c r="C131" s="21">
        <v>4</v>
      </c>
      <c r="D131" s="21" t="s">
        <v>8</v>
      </c>
      <c r="E131" s="21" t="s">
        <v>8</v>
      </c>
      <c r="F131" s="21" t="s">
        <v>8</v>
      </c>
      <c r="G131" s="21"/>
      <c r="H131" s="21" t="str">
        <f>IFERROR(IF(LEN(VLOOKUP($A131,Entities!$A$1:$C$129,3,FALSE))=0,"",VLOOKUP($A131,Entities!$A$1:$C$129,3,FALSE)),"")</f>
        <v>The GRADEs that are part of a GRADE SET.</v>
      </c>
      <c r="I131" s="21" t="str">
        <f>IFERROR(IF(LEN(VLOOKUP($A131,Entities!$A$1:$D$129,4,FALSE))=0,"",VLOOKUP($A131,Entities!$A$1:$D$129,4,FALSE)),"")</f>
        <v xml:space="preserve">A unique index on Party_ID_Administrator, Grade_Set_Id and Grade_Sequence_Order ensures that each grade has a unique sequence within the grade set so that grades are sorted correctly.
</v>
      </c>
      <c r="J131" s="21" t="str">
        <f>IFERROR(IF(LEN(VLOOKUP($A131,Entities!$A$1:$E$129,5,FALSE))=0,"",VLOOKUP($A131,Entities!$A$1:$E$129,5,FALSE)),"")</f>
        <v>Reference Entity</v>
      </c>
      <c r="K131" s="21" t="str">
        <f>IFERROR(IF(LEN(VLOOKUP($B131,Attributes!$A$1:$C$355,3,FALSE))=0,"",VLOOKUP($B131,Attributes!$A$1:$C$355,3,FALSE)),"")</f>
        <v>DATE</v>
      </c>
      <c r="L131" s="21" t="str">
        <f>IFERROR(IF(LEN(VLOOKUP($B131,Attributes!$A$1:$F$355,6,FALSE))=0,"",VLOOKUP($B131,Attributes!$A$1:$F$355,6,FALSE)),"")</f>
        <v/>
      </c>
      <c r="M131" s="21" t="str">
        <f>IFERROR(IF(LEN(VLOOKUP($B131,Attributes!$A$1:$G$355,7,FALSE))=0,"",VLOOKUP($B131,Attributes!$A$1:$G$355,7,FALSE)),"")</f>
        <v>The date from which this GRADE is effective.</v>
      </c>
      <c r="N131" s="21" t="str">
        <f>IFERROR(IF(LEN(VLOOKUP($B131,Attributes!$A$1:$H$355,8,FALSE))=0,"",VLOOKUP($B131,Attributes!$A$1:$H$355,8,FALSE)),"")</f>
        <v/>
      </c>
      <c r="O131" s="21"/>
      <c r="P131" s="25" t="s">
        <v>2021</v>
      </c>
      <c r="Q131" s="25"/>
      <c r="R131" s="25" t="s">
        <v>2021</v>
      </c>
      <c r="S131" s="25" t="s">
        <v>1473</v>
      </c>
      <c r="T131" s="25" t="s">
        <v>398</v>
      </c>
    </row>
    <row r="132" spans="1:20" ht="44.4" x14ac:dyDescent="0.55000000000000004">
      <c r="A132" s="22" t="s">
        <v>395</v>
      </c>
      <c r="B132" s="22" t="s">
        <v>399</v>
      </c>
      <c r="C132" s="21">
        <v>5</v>
      </c>
      <c r="D132" s="21" t="s">
        <v>8</v>
      </c>
      <c r="E132" s="21" t="s">
        <v>8</v>
      </c>
      <c r="F132" s="21" t="s">
        <v>8</v>
      </c>
      <c r="G132" s="21"/>
      <c r="H132" s="21" t="str">
        <f>IFERROR(IF(LEN(VLOOKUP($A132,Entities!$A$1:$C$129,3,FALSE))=0,"",VLOOKUP($A132,Entities!$A$1:$C$129,3,FALSE)),"")</f>
        <v>The GRADEs that are part of a GRADE SET.</v>
      </c>
      <c r="I132" s="21" t="str">
        <f>IFERROR(IF(LEN(VLOOKUP($A132,Entities!$A$1:$D$129,4,FALSE))=0,"",VLOOKUP($A132,Entities!$A$1:$D$129,4,FALSE)),"")</f>
        <v xml:space="preserve">A unique index on Party_ID_Administrator, Grade_Set_Id and Grade_Sequence_Order ensures that each grade has a unique sequence within the grade set so that grades are sorted correctly.
</v>
      </c>
      <c r="J132" s="21" t="str">
        <f>IFERROR(IF(LEN(VLOOKUP($A132,Entities!$A$1:$E$129,5,FALSE))=0,"",VLOOKUP($A132,Entities!$A$1:$E$129,5,FALSE)),"")</f>
        <v>Reference Entity</v>
      </c>
      <c r="K132" s="21" t="str">
        <f>IFERROR(IF(LEN(VLOOKUP($B132,Attributes!$A$1:$C$355,3,FALSE))=0,"",VLOOKUP($B132,Attributes!$A$1:$C$355,3,FALSE)),"")</f>
        <v>DATE</v>
      </c>
      <c r="L132" s="21" t="str">
        <f>IFERROR(IF(LEN(VLOOKUP($B132,Attributes!$A$1:$F$355,6,FALSE))=0,"",VLOOKUP($B132,Attributes!$A$1:$F$355,6,FALSE)),"")</f>
        <v/>
      </c>
      <c r="M132" s="21" t="str">
        <f>IFERROR(IF(LEN(VLOOKUP($B132,Attributes!$A$1:$G$355,7,FALSE))=0,"",VLOOKUP($B132,Attributes!$A$1:$G$355,7,FALSE)),"")</f>
        <v>The date from which this GRADE ceases to be effective.</v>
      </c>
      <c r="N132" s="21" t="str">
        <f>IFERROR(IF(LEN(VLOOKUP($B132,Attributes!$A$1:$H$355,8,FALSE))=0,"",VLOOKUP($B132,Attributes!$A$1:$H$355,8,FALSE)),"")</f>
        <v/>
      </c>
      <c r="O132" s="21"/>
      <c r="P132" s="25" t="s">
        <v>2021</v>
      </c>
      <c r="Q132" s="25"/>
      <c r="R132" s="25" t="s">
        <v>2021</v>
      </c>
      <c r="S132" s="25" t="s">
        <v>1473</v>
      </c>
      <c r="T132" s="25" t="s">
        <v>399</v>
      </c>
    </row>
    <row r="133" spans="1:20" ht="44.4" x14ac:dyDescent="0.55000000000000004">
      <c r="A133" s="22" t="s">
        <v>395</v>
      </c>
      <c r="B133" s="22" t="s">
        <v>400</v>
      </c>
      <c r="C133" s="21">
        <v>6</v>
      </c>
      <c r="D133" s="21" t="s">
        <v>8</v>
      </c>
      <c r="E133" s="21" t="s">
        <v>8</v>
      </c>
      <c r="F133" s="21" t="s">
        <v>8</v>
      </c>
      <c r="G133" s="21"/>
      <c r="H133" s="21" t="str">
        <f>IFERROR(IF(LEN(VLOOKUP($A133,Entities!$A$1:$C$129,3,FALSE))=0,"",VLOOKUP($A133,Entities!$A$1:$C$129,3,FALSE)),"")</f>
        <v>The GRADEs that are part of a GRADE SET.</v>
      </c>
      <c r="I133" s="21" t="str">
        <f>IFERROR(IF(LEN(VLOOKUP($A133,Entities!$A$1:$D$129,4,FALSE))=0,"",VLOOKUP($A133,Entities!$A$1:$D$129,4,FALSE)),"")</f>
        <v xml:space="preserve">A unique index on Party_ID_Administrator, Grade_Set_Id and Grade_Sequence_Order ensures that each grade has a unique sequence within the grade set so that grades are sorted correctly.
</v>
      </c>
      <c r="J133" s="21" t="str">
        <f>IFERROR(IF(LEN(VLOOKUP($A133,Entities!$A$1:$E$129,5,FALSE))=0,"",VLOOKUP($A133,Entities!$A$1:$E$129,5,FALSE)),"")</f>
        <v>Reference Entity</v>
      </c>
      <c r="K133" s="21" t="str">
        <f>IFERROR(IF(LEN(VLOOKUP($B133,Attributes!$A$1:$C$355,3,FALSE))=0,"",VLOOKUP($B133,Attributes!$A$1:$C$355,3,FALSE)),"")</f>
        <v>INTEGER</v>
      </c>
      <c r="L133" s="21" t="str">
        <f>IFERROR(IF(LEN(VLOOKUP($B133,Attributes!$A$1:$F$355,6,FALSE))=0,"",VLOOKUP($B133,Attributes!$A$1:$F$355,6,FALSE)),"")</f>
        <v/>
      </c>
      <c r="M133" s="21" t="str">
        <f>IFERROR(IF(LEN(VLOOKUP($B133,Attributes!$A$1:$G$355,7,FALSE))=0,"",VLOOKUP($B133,Attributes!$A$1:$G$355,7,FALSE)),"")</f>
        <v>The sequence number that is used to determine the position of this GRADE within a given GRADE SET.</v>
      </c>
      <c r="N133" s="21" t="str">
        <f>IFERROR(IF(LEN(VLOOKUP($B133,Attributes!$A$1:$H$355,8,FALSE))=0,"",VLOOKUP($B133,Attributes!$A$1:$H$355,8,FALSE)),"")</f>
        <v/>
      </c>
      <c r="O133" s="21"/>
      <c r="P133" s="25" t="s">
        <v>2021</v>
      </c>
      <c r="Q133" s="25"/>
      <c r="R133" s="25" t="s">
        <v>2021</v>
      </c>
      <c r="S133" s="25" t="s">
        <v>1473</v>
      </c>
      <c r="T133" s="25" t="s">
        <v>400</v>
      </c>
    </row>
    <row r="134" spans="1:20" ht="44.4" x14ac:dyDescent="0.55000000000000004">
      <c r="A134" s="22" t="s">
        <v>395</v>
      </c>
      <c r="B134" s="22" t="s">
        <v>1763</v>
      </c>
      <c r="C134" s="21">
        <v>7</v>
      </c>
      <c r="D134" s="21" t="s">
        <v>8</v>
      </c>
      <c r="E134" s="21" t="s">
        <v>6</v>
      </c>
      <c r="F134" s="21" t="s">
        <v>6</v>
      </c>
      <c r="G134" s="21"/>
      <c r="H134" s="21" t="str">
        <f>IFERROR(IF(LEN(VLOOKUP($A134,Entities!$A$1:$C$129,3,FALSE))=0,"",VLOOKUP($A134,Entities!$A$1:$C$129,3,FALSE)),"")</f>
        <v>The GRADEs that are part of a GRADE SET.</v>
      </c>
      <c r="I134" s="21" t="str">
        <f>IFERROR(IF(LEN(VLOOKUP($A134,Entities!$A$1:$D$129,4,FALSE))=0,"",VLOOKUP($A134,Entities!$A$1:$D$129,4,FALSE)),"")</f>
        <v xml:space="preserve">A unique index on Party_ID_Administrator, Grade_Set_Id and Grade_Sequence_Order ensures that each grade has a unique sequence within the grade set so that grades are sorted correctly.
</v>
      </c>
      <c r="J134" s="21" t="str">
        <f>IFERROR(IF(LEN(VLOOKUP($A134,Entities!$A$1:$E$129,5,FALSE))=0,"",VLOOKUP($A134,Entities!$A$1:$E$129,5,FALSE)),"")</f>
        <v>Reference Entity</v>
      </c>
      <c r="K134" s="21" t="str">
        <f>IFERROR(IF(LEN(VLOOKUP($B134,Attributes!$A$1:$C$355,3,FALSE))=0,"",VLOOKUP($B134,Attributes!$A$1:$C$355,3,FALSE)),"")</f>
        <v>CHAR(4)</v>
      </c>
      <c r="L134" s="21" t="str">
        <f>IFERROR(IF(LEN(VLOOKUP($B134,Attributes!$A$1:$F$355,6,FALSE))=0,"",VLOOKUP($B134,Attributes!$A$1:$F$355,6,FALSE)),"")</f>
        <v>Grade_Pass_Type</v>
      </c>
      <c r="M134" s="21" t="str">
        <f>IFERROR(IF(LEN(VLOOKUP($B134,Attributes!$A$1:$G$355,7,FALSE))=0,"",VLOOKUP($B134,Attributes!$A$1:$G$355,7,FALSE)),"")</f>
        <v>A controlled list of values that defines whether a grade is considered to be a Pass or Fail.</v>
      </c>
      <c r="N134" s="21" t="str">
        <f>IFERROR(IF(LEN(VLOOKUP($B134,Attributes!$A$1:$H$355,8,FALSE))=0,"",VLOOKUP($B134,Attributes!$A$1:$H$355,8,FALSE)),"")</f>
        <v/>
      </c>
      <c r="O134" s="21"/>
      <c r="P134" s="25" t="s">
        <v>2021</v>
      </c>
      <c r="Q134" s="25"/>
      <c r="R134" s="25" t="s">
        <v>2021</v>
      </c>
      <c r="S134" s="25" t="s">
        <v>1473</v>
      </c>
      <c r="T134" s="25" t="s">
        <v>1763</v>
      </c>
    </row>
    <row r="135" spans="1:20" ht="22.2" x14ac:dyDescent="0.55000000000000004">
      <c r="A135" s="22" t="s">
        <v>1753</v>
      </c>
      <c r="B135" s="22" t="s">
        <v>1762</v>
      </c>
      <c r="C135" s="21">
        <v>1</v>
      </c>
      <c r="D135" s="21" t="s">
        <v>6</v>
      </c>
      <c r="E135" s="21" t="s">
        <v>8</v>
      </c>
      <c r="F135" s="21" t="s">
        <v>6</v>
      </c>
      <c r="G135" s="21"/>
      <c r="H135" s="21" t="str">
        <f>IFERROR(IF(LEN(VLOOKUP($A135,Entities!$A$1:$C$129,3,FALSE))=0,"",VLOOKUP($A135,Entities!$A$1:$C$129,3,FALSE)),"")</f>
        <v>A controlled list of values that defines whether a gradeset is Pass/Fail, a set of grades or a variation of Pass/Merit/Distinction.</v>
      </c>
      <c r="I135" s="21" t="str">
        <f>IFERROR(IF(LEN(VLOOKUP($A135,Entities!$A$1:$D$129,4,FALSE))=0,"",VLOOKUP($A135,Entities!$A$1:$D$129,4,FALSE)),"")</f>
        <v/>
      </c>
      <c r="J135" s="21" t="str">
        <f>IFERROR(IF(LEN(VLOOKUP($A135,Entities!$A$1:$E$129,5,FALSE))=0,"",VLOOKUP($A135,Entities!$A$1:$E$129,5,FALSE)),"")</f>
        <v>Reference Entity</v>
      </c>
      <c r="K135" s="21" t="str">
        <f>IFERROR(IF(LEN(VLOOKUP($B135,Attributes!$A$1:$C$355,3,FALSE))=0,"",VLOOKUP($B135,Attributes!$A$1:$C$355,3,FALSE)),"")</f>
        <v>NVARCHAR(10)</v>
      </c>
      <c r="L135" s="21" t="str">
        <f>IFERROR(IF(LEN(VLOOKUP($B135,Attributes!$A$1:$F$355,6,FALSE))=0,"",VLOOKUP($B135,Attributes!$A$1:$F$355,6,FALSE)),"")</f>
        <v>Grading_Scale_Type</v>
      </c>
      <c r="M135" s="21" t="str">
        <f>IFERROR(IF(LEN(VLOOKUP($B135,Attributes!$A$1:$G$355,7,FALSE))=0,"",VLOOKUP($B135,Attributes!$A$1:$G$355,7,FALSE)),"")</f>
        <v>A controlled list of values that defines whether a gradeset is Pass/Fail, a set of grades or a variation of Pass/Merit/Distinction.</v>
      </c>
      <c r="N135" s="21" t="str">
        <f>IFERROR(IF(LEN(VLOOKUP($B135,Attributes!$A$1:$H$355,8,FALSE))=0,"",VLOOKUP($B135,Attributes!$A$1:$H$355,8,FALSE)),"")</f>
        <v/>
      </c>
      <c r="O135" s="21"/>
      <c r="P135" s="25" t="s">
        <v>2021</v>
      </c>
      <c r="Q135" s="25"/>
      <c r="R135" s="25" t="s">
        <v>2021</v>
      </c>
      <c r="S135" s="25" t="s">
        <v>1878</v>
      </c>
      <c r="T135" s="25" t="s">
        <v>1762</v>
      </c>
    </row>
    <row r="136" spans="1:20" ht="22.2" x14ac:dyDescent="0.55000000000000004">
      <c r="A136" s="22" t="s">
        <v>1753</v>
      </c>
      <c r="B136" s="22" t="s">
        <v>1768</v>
      </c>
      <c r="C136" s="21">
        <v>2</v>
      </c>
      <c r="D136" s="21" t="s">
        <v>8</v>
      </c>
      <c r="E136" s="21" t="s">
        <v>8</v>
      </c>
      <c r="F136" s="21" t="s">
        <v>6</v>
      </c>
      <c r="G136" s="21"/>
      <c r="H136" s="21" t="str">
        <f>IFERROR(IF(LEN(VLOOKUP($A136,Entities!$A$1:$C$129,3,FALSE))=0,"",VLOOKUP($A136,Entities!$A$1:$C$129,3,FALSE)),"")</f>
        <v>A controlled list of values that defines whether a gradeset is Pass/Fail, a set of grades or a variation of Pass/Merit/Distinction.</v>
      </c>
      <c r="I136" s="21" t="str">
        <f>IFERROR(IF(LEN(VLOOKUP($A136,Entities!$A$1:$D$129,4,FALSE))=0,"",VLOOKUP($A136,Entities!$A$1:$D$129,4,FALSE)),"")</f>
        <v/>
      </c>
      <c r="J136" s="21" t="str">
        <f>IFERROR(IF(LEN(VLOOKUP($A136,Entities!$A$1:$E$129,5,FALSE))=0,"",VLOOKUP($A136,Entities!$A$1:$E$129,5,FALSE)),"")</f>
        <v>Reference Entity</v>
      </c>
      <c r="K136" s="21" t="str">
        <f>IFERROR(IF(LEN(VLOOKUP($B136,Attributes!$A$1:$C$355,3,FALSE))=0,"",VLOOKUP($B136,Attributes!$A$1:$C$355,3,FALSE)),"")</f>
        <v>NVARCHAR(4000)</v>
      </c>
      <c r="L136" s="21" t="str">
        <f>IFERROR(IF(LEN(VLOOKUP($B136,Attributes!$A$1:$F$355,6,FALSE))=0,"",VLOOKUP($B136,Attributes!$A$1:$F$355,6,FALSE)),"")</f>
        <v/>
      </c>
      <c r="M136" s="21" t="str">
        <f>IFERROR(IF(LEN(VLOOKUP($B136,Attributes!$A$1:$G$355,7,FALSE))=0,"",VLOOKUP($B136,Attributes!$A$1:$G$355,7,FALSE)),"")</f>
        <v>Description of GRADING_SCALE_TYPE value.</v>
      </c>
      <c r="N136" s="21" t="str">
        <f>IFERROR(IF(LEN(VLOOKUP($B136,Attributes!$A$1:$H$355,8,FALSE))=0,"",VLOOKUP($B136,Attributes!$A$1:$H$355,8,FALSE)),"")</f>
        <v/>
      </c>
      <c r="O136" s="21"/>
      <c r="P136" s="25" t="s">
        <v>2021</v>
      </c>
      <c r="Q136" s="25"/>
      <c r="R136" s="25" t="s">
        <v>2021</v>
      </c>
      <c r="S136" s="25" t="s">
        <v>1878</v>
      </c>
      <c r="T136" s="25" t="s">
        <v>1768</v>
      </c>
    </row>
    <row r="137" spans="1:20" x14ac:dyDescent="0.55000000000000004">
      <c r="A137" s="22" t="s">
        <v>504</v>
      </c>
      <c r="B137" s="22" t="s">
        <v>315</v>
      </c>
      <c r="C137" s="21">
        <v>1</v>
      </c>
      <c r="D137" s="21" t="s">
        <v>6</v>
      </c>
      <c r="E137" s="21" t="s">
        <v>8</v>
      </c>
      <c r="F137" s="21" t="s">
        <v>6</v>
      </c>
      <c r="G137" s="21"/>
      <c r="H137" s="21" t="str">
        <f>IFERROR(IF(LEN(VLOOKUP($A137,Entities!$A$1:$C$129,3,FALSE))=0,"",VLOOKUP($A137,Entities!$A$1:$C$129,3,FALSE)),"")</f>
        <v>A controlled list of values that identifies a key event name.</v>
      </c>
      <c r="I137" s="21" t="str">
        <f>IFERROR(IF(LEN(VLOOKUP($A137,Entities!$A$1:$D$129,4,FALSE))=0,"",VLOOKUP($A137,Entities!$A$1:$D$129,4,FALSE)),"")</f>
        <v/>
      </c>
      <c r="J137" s="21" t="str">
        <f>IFERROR(IF(LEN(VLOOKUP($A137,Entities!$A$1:$E$129,5,FALSE))=0,"",VLOOKUP($A137,Entities!$A$1:$E$129,5,FALSE)),"")</f>
        <v>Reference Entity</v>
      </c>
      <c r="K137" s="21" t="str">
        <f>IFERROR(IF(LEN(VLOOKUP($B137,Attributes!$A$1:$C$355,3,FALSE))=0,"",VLOOKUP($B137,Attributes!$A$1:$C$355,3,FALSE)),"")</f>
        <v>NVARCHAR(100)</v>
      </c>
      <c r="L137" s="21" t="str">
        <f>IFERROR(IF(LEN(VLOOKUP($B137,Attributes!$A$1:$F$355,6,FALSE))=0,"",VLOOKUP($B137,Attributes!$A$1:$F$355,6,FALSE)),"")</f>
        <v>Key_Event_Name</v>
      </c>
      <c r="M137" s="21" t="str">
        <f>IFERROR(IF(LEN(VLOOKUP($B137,Attributes!$A$1:$G$355,7,FALSE))=0,"",VLOOKUP($B137,Attributes!$A$1:$G$355,7,FALSE)),"")</f>
        <v>A controlled list of values that identifies a key event name.</v>
      </c>
      <c r="N137" s="21" t="str">
        <f>IFERROR(IF(LEN(VLOOKUP($B137,Attributes!$A$1:$H$355,8,FALSE))=0,"",VLOOKUP($B137,Attributes!$A$1:$H$355,8,FALSE)),"")</f>
        <v/>
      </c>
      <c r="O137" s="21"/>
      <c r="P137" s="25" t="s">
        <v>2021</v>
      </c>
      <c r="Q137" s="25"/>
      <c r="R137" s="25" t="s">
        <v>2021</v>
      </c>
      <c r="S137" s="25" t="s">
        <v>1467</v>
      </c>
      <c r="T137" s="25" t="s">
        <v>315</v>
      </c>
    </row>
    <row r="138" spans="1:20" x14ac:dyDescent="0.55000000000000004">
      <c r="A138" s="22" t="s">
        <v>504</v>
      </c>
      <c r="B138" s="22" t="s">
        <v>1619</v>
      </c>
      <c r="C138" s="21">
        <v>2</v>
      </c>
      <c r="D138" s="21" t="s">
        <v>8</v>
      </c>
      <c r="E138" s="21" t="s">
        <v>8</v>
      </c>
      <c r="F138" s="21" t="s">
        <v>6</v>
      </c>
      <c r="G138" s="21"/>
      <c r="H138" s="21" t="str">
        <f>IFERROR(IF(LEN(VLOOKUP($A138,Entities!$A$1:$C$129,3,FALSE))=0,"",VLOOKUP($A138,Entities!$A$1:$C$129,3,FALSE)),"")</f>
        <v>A controlled list of values that identifies a key event name.</v>
      </c>
      <c r="I138" s="21" t="str">
        <f>IFERROR(IF(LEN(VLOOKUP($A138,Entities!$A$1:$D$129,4,FALSE))=0,"",VLOOKUP($A138,Entities!$A$1:$D$129,4,FALSE)),"")</f>
        <v/>
      </c>
      <c r="J138" s="21" t="str">
        <f>IFERROR(IF(LEN(VLOOKUP($A138,Entities!$A$1:$E$129,5,FALSE))=0,"",VLOOKUP($A138,Entities!$A$1:$E$129,5,FALSE)),"")</f>
        <v>Reference Entity</v>
      </c>
      <c r="K138" s="21" t="str">
        <f>IFERROR(IF(LEN(VLOOKUP($B138,Attributes!$A$1:$C$355,3,FALSE))=0,"",VLOOKUP($B138,Attributes!$A$1:$C$355,3,FALSE)),"")</f>
        <v>NVARCHAR(4000)</v>
      </c>
      <c r="L138" s="21" t="str">
        <f>IFERROR(IF(LEN(VLOOKUP($B138,Attributes!$A$1:$F$355,6,FALSE))=0,"",VLOOKUP($B138,Attributes!$A$1:$F$355,6,FALSE)),"")</f>
        <v/>
      </c>
      <c r="M138" s="21" t="str">
        <f>IFERROR(IF(LEN(VLOOKUP($B138,Attributes!$A$1:$G$355,7,FALSE))=0,"",VLOOKUP($B138,Attributes!$A$1:$G$355,7,FALSE)),"")</f>
        <v>Description of KEY_EVENT_NAME value.</v>
      </c>
      <c r="N138" s="21" t="str">
        <f>IFERROR(IF(LEN(VLOOKUP($B138,Attributes!$A$1:$H$355,8,FALSE))=0,"",VLOOKUP($B138,Attributes!$A$1:$H$355,8,FALSE)),"")</f>
        <v/>
      </c>
      <c r="O138" s="21"/>
      <c r="P138" s="25" t="s">
        <v>2021</v>
      </c>
      <c r="Q138" s="25"/>
      <c r="R138" s="25" t="s">
        <v>2021</v>
      </c>
      <c r="S138" s="25" t="s">
        <v>1467</v>
      </c>
      <c r="T138" s="25" t="s">
        <v>1619</v>
      </c>
    </row>
    <row r="139" spans="1:20" x14ac:dyDescent="0.55000000000000004">
      <c r="A139" s="22" t="s">
        <v>9</v>
      </c>
      <c r="B139" s="22" t="s">
        <v>10</v>
      </c>
      <c r="C139" s="21">
        <v>1</v>
      </c>
      <c r="D139" s="21" t="s">
        <v>6</v>
      </c>
      <c r="E139" s="21" t="s">
        <v>8</v>
      </c>
      <c r="F139" s="21" t="s">
        <v>6</v>
      </c>
      <c r="G139" s="21"/>
      <c r="H139" s="21" t="str">
        <f>IFERROR(IF(LEN(VLOOKUP($A139,Entities!$A$1:$C$129,3,FALSE))=0,"",VLOOKUP($A139,Entities!$A$1:$C$129,3,FALSE)),"")</f>
        <v>A controlled list of values that identifies a language.</v>
      </c>
      <c r="I139" s="21" t="str">
        <f>IFERROR(IF(LEN(VLOOKUP($A139,Entities!$A$1:$D$129,4,FALSE))=0,"",VLOOKUP($A139,Entities!$A$1:$D$129,4,FALSE)),"")</f>
        <v/>
      </c>
      <c r="J139" s="21" t="str">
        <f>IFERROR(IF(LEN(VLOOKUP($A139,Entities!$A$1:$E$129,5,FALSE))=0,"",VLOOKUP($A139,Entities!$A$1:$E$129,5,FALSE)),"")</f>
        <v>Reference Entity</v>
      </c>
      <c r="K139" s="21" t="str">
        <f>IFERROR(IF(LEN(VLOOKUP($B139,Attributes!$A$1:$C$355,3,FALSE))=0,"",VLOOKUP($B139,Attributes!$A$1:$C$355,3,FALSE)),"")</f>
        <v>NVARCHAR(50)</v>
      </c>
      <c r="L139" s="21" t="str">
        <f>IFERROR(IF(LEN(VLOOKUP($B139,Attributes!$A$1:$F$355,6,FALSE))=0,"",VLOOKUP($B139,Attributes!$A$1:$F$355,6,FALSE)),"")</f>
        <v>Language_Type</v>
      </c>
      <c r="M139" s="21" t="str">
        <f>IFERROR(IF(LEN(VLOOKUP($B139,Attributes!$A$1:$G$355,7,FALSE))=0,"",VLOOKUP($B139,Attributes!$A$1:$G$355,7,FALSE)),"")</f>
        <v>A controlled list of values that identifies a language.</v>
      </c>
      <c r="N139" s="21" t="str">
        <f>IFERROR(IF(LEN(VLOOKUP($B139,Attributes!$A$1:$H$355,8,FALSE))=0,"",VLOOKUP($B139,Attributes!$A$1:$H$355,8,FALSE)),"")</f>
        <v/>
      </c>
      <c r="O139" s="21"/>
      <c r="P139" s="25" t="s">
        <v>2021</v>
      </c>
      <c r="Q139" s="25"/>
      <c r="R139" s="25" t="s">
        <v>2021</v>
      </c>
      <c r="S139" s="25" t="s">
        <v>1429</v>
      </c>
      <c r="T139" s="25" t="s">
        <v>10</v>
      </c>
    </row>
    <row r="140" spans="1:20" x14ac:dyDescent="0.55000000000000004">
      <c r="A140" s="22" t="s">
        <v>9</v>
      </c>
      <c r="B140" s="22" t="s">
        <v>1577</v>
      </c>
      <c r="C140" s="21">
        <v>2</v>
      </c>
      <c r="D140" s="21" t="s">
        <v>8</v>
      </c>
      <c r="E140" s="21" t="s">
        <v>8</v>
      </c>
      <c r="F140" s="21" t="s">
        <v>6</v>
      </c>
      <c r="G140" s="21"/>
      <c r="H140" s="21" t="str">
        <f>IFERROR(IF(LEN(VLOOKUP($A140,Entities!$A$1:$C$129,3,FALSE))=0,"",VLOOKUP($A140,Entities!$A$1:$C$129,3,FALSE)),"")</f>
        <v>A controlled list of values that identifies a language.</v>
      </c>
      <c r="I140" s="21" t="str">
        <f>IFERROR(IF(LEN(VLOOKUP($A140,Entities!$A$1:$D$129,4,FALSE))=0,"",VLOOKUP($A140,Entities!$A$1:$D$129,4,FALSE)),"")</f>
        <v/>
      </c>
      <c r="J140" s="21" t="str">
        <f>IFERROR(IF(LEN(VLOOKUP($A140,Entities!$A$1:$E$129,5,FALSE))=0,"",VLOOKUP($A140,Entities!$A$1:$E$129,5,FALSE)),"")</f>
        <v>Reference Entity</v>
      </c>
      <c r="K140" s="21" t="str">
        <f>IFERROR(IF(LEN(VLOOKUP($B140,Attributes!$A$1:$C$355,3,FALSE))=0,"",VLOOKUP($B140,Attributes!$A$1:$C$355,3,FALSE)),"")</f>
        <v>NVARCHAR(4000)</v>
      </c>
      <c r="L140" s="21" t="str">
        <f>IFERROR(IF(LEN(VLOOKUP($B140,Attributes!$A$1:$F$355,6,FALSE))=0,"",VLOOKUP($B140,Attributes!$A$1:$F$355,6,FALSE)),"")</f>
        <v/>
      </c>
      <c r="M140" s="21" t="str">
        <f>IFERROR(IF(LEN(VLOOKUP($B140,Attributes!$A$1:$G$355,7,FALSE))=0,"",VLOOKUP($B140,Attributes!$A$1:$G$355,7,FALSE)),"")</f>
        <v>Description of LANGUAGE_TYPE value.</v>
      </c>
      <c r="N140" s="21" t="str">
        <f>IFERROR(IF(LEN(VLOOKUP($B140,Attributes!$A$1:$H$355,8,FALSE))=0,"",VLOOKUP($B140,Attributes!$A$1:$H$355,8,FALSE)),"")</f>
        <v/>
      </c>
      <c r="O140" s="21"/>
      <c r="P140" s="25" t="s">
        <v>2021</v>
      </c>
      <c r="Q140" s="25"/>
      <c r="R140" s="25" t="s">
        <v>2021</v>
      </c>
      <c r="S140" s="25" t="s">
        <v>1429</v>
      </c>
      <c r="T140" s="25" t="s">
        <v>1577</v>
      </c>
    </row>
    <row r="141" spans="1:20" ht="111" x14ac:dyDescent="0.55000000000000004">
      <c r="A141" s="22" t="s">
        <v>11</v>
      </c>
      <c r="B141" s="22" t="s">
        <v>5</v>
      </c>
      <c r="C141" s="21">
        <v>1</v>
      </c>
      <c r="D141" s="21" t="s">
        <v>6</v>
      </c>
      <c r="E141" s="21" t="s">
        <v>6</v>
      </c>
      <c r="F141" s="21" t="s">
        <v>6</v>
      </c>
      <c r="G141" s="21" t="s">
        <v>1327</v>
      </c>
      <c r="H141" s="21" t="str">
        <f>IFERROR(IF(LEN(VLOOKUP($A141,Entities!$A$1:$C$129,3,FALSE))=0,"",VLOOKUP($A141,Entities!$A$1:$C$129,3,FALSE)),"")</f>
        <v>A PERSON who receives the learning from a LEARNING EVENT</v>
      </c>
      <c r="I141" s="21" t="str">
        <f>IFERROR(IF(LEN(VLOOKUP($A141,Entities!$A$1:$D$129,4,FALSE))=0,"",VLOOKUP($A141,Entities!$A$1:$D$129,4,FALSE)),"")</f>
        <v/>
      </c>
      <c r="J141" s="21" t="str">
        <f>IFERROR(IF(LEN(VLOOKUP($A141,Entities!$A$1:$E$129,5,FALSE))=0,"",VLOOKUP($A141,Entities!$A$1:$E$129,5,FALSE)),"")</f>
        <v>Party Relationship Role</v>
      </c>
      <c r="K141" s="21" t="str">
        <f>IFERROR(IF(LEN(VLOOKUP($B141,Attributes!$A$1:$C$355,3,FALSE))=0,"",VLOOKUP($B141,Attributes!$A$1:$C$355,3,FALSE)),"")</f>
        <v>NVARCHAR(32)</v>
      </c>
      <c r="L141" s="21" t="str">
        <f>IFERROR(IF(LEN(VLOOKUP($B141,Attributes!$A$1:$F$355,6,FALSE))=0,"",VLOOKUP($B141,Attributes!$A$1:$F$355,6,FALSE)),"")</f>
        <v/>
      </c>
      <c r="M141" s="21" t="str">
        <f>IFERROR(IF(LEN(VLOOKUP($B141,Attributes!$A$1:$G$355,7,FALSE))=0,"",VLOOKUP($B141,Attributes!$A$1:$G$355,7,FALSE)),"")</f>
        <v>A value that denotes and distinguishes the PARTY.</v>
      </c>
      <c r="N141" s="21" t="str">
        <f>IFERROR(IF(LEN(VLOOKUP($B141,Attributes!$A$1:$H$355,8,FALSE))=0,"",VLOOKUP($B141,Attributes!$A$1:$H$355,8,FALSE)),"")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41" s="21" t="s">
        <v>724</v>
      </c>
      <c r="P141" s="25" t="s">
        <v>2023</v>
      </c>
      <c r="Q141" s="25"/>
      <c r="R141" s="25" t="s">
        <v>2023</v>
      </c>
      <c r="S141" s="25" t="s">
        <v>1338</v>
      </c>
      <c r="T141" s="25" t="s">
        <v>5</v>
      </c>
    </row>
    <row r="142" spans="1:20" ht="88.8" x14ac:dyDescent="0.55000000000000004">
      <c r="A142" s="22" t="s">
        <v>11</v>
      </c>
      <c r="B142" s="22" t="s">
        <v>12</v>
      </c>
      <c r="C142" s="21">
        <v>2</v>
      </c>
      <c r="D142" s="21" t="s">
        <v>6</v>
      </c>
      <c r="E142" s="21" t="s">
        <v>6</v>
      </c>
      <c r="F142" s="21" t="s">
        <v>6</v>
      </c>
      <c r="G142" s="21" t="s">
        <v>36</v>
      </c>
      <c r="H142" s="21" t="str">
        <f>IFERROR(IF(LEN(VLOOKUP($A142,Entities!$A$1:$C$129,3,FALSE))=0,"",VLOOKUP($A142,Entities!$A$1:$C$129,3,FALSE)),"")</f>
        <v>A PERSON who receives the learning from a LEARNING EVENT</v>
      </c>
      <c r="I142" s="21" t="str">
        <f>IFERROR(IF(LEN(VLOOKUP($A142,Entities!$A$1:$D$129,4,FALSE))=0,"",VLOOKUP($A142,Entities!$A$1:$D$129,4,FALSE)),"")</f>
        <v/>
      </c>
      <c r="J142" s="21" t="str">
        <f>IFERROR(IF(LEN(VLOOKUP($A142,Entities!$A$1:$E$129,5,FALSE))=0,"",VLOOKUP($A142,Entities!$A$1:$E$129,5,FALSE)),"")</f>
        <v>Party Relationship Role</v>
      </c>
      <c r="K142" s="21" t="str">
        <f>IFERROR(IF(LEN(VLOOKUP($B142,Attributes!$A$1:$C$355,3,FALSE))=0,"",VLOOKUP($B142,Attributes!$A$1:$C$355,3,FALSE)),"")</f>
        <v>NVARCHAR(32)</v>
      </c>
      <c r="L142" s="21" t="str">
        <f>IFERROR(IF(LEN(VLOOKUP($B142,Attributes!$A$1:$F$355,6,FALSE))=0,"",VLOOKUP($B142,Attributes!$A$1:$F$355,6,FALSE)),"")</f>
        <v/>
      </c>
      <c r="M142" s="21" t="str">
        <f>IFERROR(IF(LEN(VLOOKUP($B142,Attributes!$A$1:$G$355,7,FALSE))=0,"",VLOOKUP($B142,Attributes!$A$1:$G$355,7,FALSE)),"")</f>
        <v>A value that denotes and distinguishes the PARTY.</v>
      </c>
      <c r="N142" s="21" t="str">
        <f>IFERROR(IF(LEN(VLOOKUP($B142,Attributes!$A$1:$H$355,8,FALSE))=0,"",VLOOKUP($B142,Attributes!$A$1:$H$355,8,FALSE)),"")</f>
        <v>In this case is a LEARNER. Where the party is a learner, the MIS Assigned Learner Identifier must be used.</v>
      </c>
      <c r="O142" s="21"/>
      <c r="P142" s="25" t="s">
        <v>2023</v>
      </c>
      <c r="Q142" s="25"/>
      <c r="R142" s="25" t="s">
        <v>2023</v>
      </c>
      <c r="S142" s="25" t="s">
        <v>1338</v>
      </c>
      <c r="T142" s="25" t="s">
        <v>36</v>
      </c>
    </row>
    <row r="143" spans="1:20" ht="88.8" x14ac:dyDescent="0.55000000000000004">
      <c r="A143" s="22" t="s">
        <v>11</v>
      </c>
      <c r="B143" s="22" t="s">
        <v>13</v>
      </c>
      <c r="C143" s="21">
        <v>3</v>
      </c>
      <c r="D143" s="21" t="s">
        <v>6</v>
      </c>
      <c r="E143" s="21" t="s">
        <v>6</v>
      </c>
      <c r="F143" s="21" t="s">
        <v>6</v>
      </c>
      <c r="G143" s="21" t="s">
        <v>37</v>
      </c>
      <c r="H143" s="21" t="str">
        <f>IFERROR(IF(LEN(VLOOKUP($A143,Entities!$A$1:$C$129,3,FALSE))=0,"",VLOOKUP($A143,Entities!$A$1:$C$129,3,FALSE)),"")</f>
        <v>A PERSON who receives the learning from a LEARNING EVENT</v>
      </c>
      <c r="I143" s="21" t="str">
        <f>IFERROR(IF(LEN(VLOOKUP($A143,Entities!$A$1:$D$129,4,FALSE))=0,"",VLOOKUP($A143,Entities!$A$1:$D$129,4,FALSE)),"")</f>
        <v/>
      </c>
      <c r="J143" s="21" t="str">
        <f>IFERROR(IF(LEN(VLOOKUP($A143,Entities!$A$1:$E$129,5,FALSE))=0,"",VLOOKUP($A143,Entities!$A$1:$E$129,5,FALSE)),"")</f>
        <v>Party Relationship Role</v>
      </c>
      <c r="K143" s="21" t="str">
        <f>IFERROR(IF(LEN(VLOOKUP($B143,Attributes!$A$1:$C$355,3,FALSE))=0,"",VLOOKUP($B143,Attributes!$A$1:$C$355,3,FALSE)),"")</f>
        <v>NVARCHAR(50)</v>
      </c>
      <c r="L143" s="21" t="str">
        <f>IFERROR(IF(LEN(VLOOKUP($B143,Attributes!$A$1:$F$355,6,FALSE))=0,"",VLOOKUP($B143,Attributes!$A$1:$F$355,6,FALSE)),"")</f>
        <v>Party_Role_Type</v>
      </c>
      <c r="M143" s="21" t="str">
        <f>IFERROR(IF(LEN(VLOOKUP($B143,Attributes!$A$1:$G$355,7,FALSE))=0,"",VLOOKUP($B143,Attributes!$A$1:$G$355,7,FALSE)),"")</f>
        <v>A controlled list of values that identifies the specific role of a PARTY e.g. LEARNER, LEARNING OPPORTUNITY PROVIDER. This attribute may appear prefixed with the role that is currently being undertaken. In this event the role type is that specifically named role.</v>
      </c>
      <c r="N143" s="21" t="str">
        <f>IFERROR(IF(LEN(VLOOKUP($B143,Attributes!$A$1:$H$355,8,FALSE))=0,"",VLOOKUP($B143,Attributes!$A$1:$H$355,8,FALSE)),"")</f>
        <v/>
      </c>
      <c r="O143" s="21"/>
      <c r="P143" s="25" t="s">
        <v>2023</v>
      </c>
      <c r="Q143" s="25"/>
      <c r="R143" s="25" t="s">
        <v>2023</v>
      </c>
      <c r="S143" s="25" t="s">
        <v>1338</v>
      </c>
      <c r="T143" s="25" t="s">
        <v>37</v>
      </c>
    </row>
    <row r="144" spans="1:20" ht="88.8" x14ac:dyDescent="0.55000000000000004">
      <c r="A144" s="22" t="s">
        <v>11</v>
      </c>
      <c r="B144" s="22" t="s">
        <v>855</v>
      </c>
      <c r="C144" s="21">
        <v>4</v>
      </c>
      <c r="D144" s="21" t="s">
        <v>6</v>
      </c>
      <c r="E144" s="21" t="s">
        <v>6</v>
      </c>
      <c r="F144" s="21" t="s">
        <v>6</v>
      </c>
      <c r="G144" s="21" t="s">
        <v>1327</v>
      </c>
      <c r="H144" s="21" t="str">
        <f>IFERROR(IF(LEN(VLOOKUP($A144,Entities!$A$1:$C$129,3,FALSE))=0,"",VLOOKUP($A144,Entities!$A$1:$C$129,3,FALSE)),"")</f>
        <v>A PERSON who receives the learning from a LEARNING EVENT</v>
      </c>
      <c r="I144" s="21" t="str">
        <f>IFERROR(IF(LEN(VLOOKUP($A144,Entities!$A$1:$D$129,4,FALSE))=0,"",VLOOKUP($A144,Entities!$A$1:$D$129,4,FALSE)),"")</f>
        <v/>
      </c>
      <c r="J144" s="21" t="str">
        <f>IFERROR(IF(LEN(VLOOKUP($A144,Entities!$A$1:$E$129,5,FALSE))=0,"",VLOOKUP($A144,Entities!$A$1:$E$129,5,FALSE)),"")</f>
        <v>Party Relationship Role</v>
      </c>
      <c r="K144" s="21" t="str">
        <f>IFERROR(IF(LEN(VLOOKUP($B144,Attributes!$A$1:$C$355,3,FALSE))=0,"",VLOOKUP($B144,Attributes!$A$1:$C$355,3,FALSE)),"")</f>
        <v>DATE</v>
      </c>
      <c r="L144" s="21" t="str">
        <f>IFERROR(IF(LEN(VLOOKUP($B144,Attributes!$A$1:$F$355,6,FALSE))=0,"",VLOOKUP($B144,Attributes!$A$1:$F$355,6,FALSE)),"")</f>
        <v/>
      </c>
      <c r="M144" s="21" t="str">
        <f>IFERROR(IF(LEN(VLOOKUP($B144,Attributes!$A$1:$G$355,7,FALSE))=0,"",VLOOKUP($B144,Attributes!$A$1:$G$355,7,FALSE)),"")</f>
        <v>The date from which the PARTY is ready and approved (if necessary) to act in the specific role.</v>
      </c>
      <c r="N144" s="21" t="str">
        <f>IFERROR(IF(LEN(VLOOKUP($B144,Attributes!$A$1:$H$355,8,FALSE))=0,"",VLOOKUP($B144,Attributes!$A$1:$H$355,8,FALSE)),"")</f>
        <v/>
      </c>
      <c r="O144" s="21"/>
      <c r="P144" s="25" t="s">
        <v>2023</v>
      </c>
      <c r="Q144" s="25"/>
      <c r="R144" s="25" t="s">
        <v>2023</v>
      </c>
      <c r="S144" s="25" t="s">
        <v>1338</v>
      </c>
      <c r="T144" s="25" t="s">
        <v>855</v>
      </c>
    </row>
    <row r="145" spans="1:20" ht="88.8" x14ac:dyDescent="0.55000000000000004">
      <c r="A145" s="22" t="s">
        <v>11</v>
      </c>
      <c r="B145" s="22" t="s">
        <v>255</v>
      </c>
      <c r="C145" s="21">
        <v>5</v>
      </c>
      <c r="D145" s="21" t="s">
        <v>8</v>
      </c>
      <c r="E145" s="21" t="s">
        <v>8</v>
      </c>
      <c r="F145" s="21" t="s">
        <v>6</v>
      </c>
      <c r="G145" s="21" t="s">
        <v>1327</v>
      </c>
      <c r="H145" s="21" t="str">
        <f>IFERROR(IF(LEN(VLOOKUP($A145,Entities!$A$1:$C$129,3,FALSE))=0,"",VLOOKUP($A145,Entities!$A$1:$C$129,3,FALSE)),"")</f>
        <v>A PERSON who receives the learning from a LEARNING EVENT</v>
      </c>
      <c r="I145" s="21" t="str">
        <f>IFERROR(IF(LEN(VLOOKUP($A145,Entities!$A$1:$D$129,4,FALSE))=0,"",VLOOKUP($A145,Entities!$A$1:$D$129,4,FALSE)),"")</f>
        <v/>
      </c>
      <c r="J145" s="21" t="str">
        <f>IFERROR(IF(LEN(VLOOKUP($A145,Entities!$A$1:$E$129,5,FALSE))=0,"",VLOOKUP($A145,Entities!$A$1:$E$129,5,FALSE)),"")</f>
        <v>Party Relationship Role</v>
      </c>
      <c r="K145" s="21" t="str">
        <f>IFERROR(IF(LEN(VLOOKUP($B145,Attributes!$A$1:$C$355,3,FALSE))=0,"",VLOOKUP($B145,Attributes!$A$1:$C$355,3,FALSE)),"")</f>
        <v>BOOLEAN</v>
      </c>
      <c r="L145" s="21" t="str">
        <f>IFERROR(IF(LEN(VLOOKUP($B145,Attributes!$A$1:$F$355,6,FALSE))=0,"",VLOOKUP($B145,Attributes!$A$1:$F$355,6,FALSE)),"")</f>
        <v/>
      </c>
      <c r="M145" s="21" t="str">
        <f>IFERROR(IF(LEN(VLOOKUP($B145,Attributes!$A$1:$G$355,7,FALSE))=0,"",VLOOKUP($B145,Attributes!$A$1:$G$355,7,FALSE)),"")</f>
        <v>AWARDING ORGANISATION perspective that the LEARNER is not regarded as being declared on the enrolment register of the CENTRE. Any conditions that apply are published in the product catalogue.</v>
      </c>
      <c r="N145" s="21" t="str">
        <f>IFERROR(IF(LEN(VLOOKUP($B145,Attributes!$A$1:$H$355,8,FALSE))=0,"",VLOOKUP($B145,Attributes!$A$1:$H$355,8,FALSE)),"")</f>
        <v xml:space="preserve">A private learner is someone who enters for exams through an Awarding Organisation approved school or college but is not enrolled as a student there. The learner may be self-taught, home-schooled or have private tuition with a tutor or through a distance learning organisation. </v>
      </c>
      <c r="O145" s="21" t="s">
        <v>1913</v>
      </c>
      <c r="P145" s="25" t="s">
        <v>2023</v>
      </c>
      <c r="Q145" s="25" t="s">
        <v>1738</v>
      </c>
      <c r="R145" s="25" t="s">
        <v>2026</v>
      </c>
      <c r="S145" s="25" t="s">
        <v>1402</v>
      </c>
      <c r="T145" s="25" t="s">
        <v>255</v>
      </c>
    </row>
    <row r="146" spans="1:20" ht="33.299999999999997" x14ac:dyDescent="0.55000000000000004">
      <c r="A146" s="22" t="s">
        <v>193</v>
      </c>
      <c r="B146" s="22" t="s">
        <v>7</v>
      </c>
      <c r="C146" s="21">
        <v>1</v>
      </c>
      <c r="D146" s="21" t="s">
        <v>6</v>
      </c>
      <c r="E146" s="21" t="s">
        <v>6</v>
      </c>
      <c r="F146" s="21" t="s">
        <v>6</v>
      </c>
      <c r="G146" s="21"/>
      <c r="H146" s="21" t="str">
        <f>IFERROR(IF(LEN(VLOOKUP($A146,Entities!$A$1:$C$129,3,FALSE))=0,"",VLOOKUP($A146,Entities!$A$1:$C$129,3,FALSE)),"")</f>
        <v>A part of a QUALIFICATION ELEMENT structure that is a sub division of a Qualification to assist in the learning and assessment of knowledge or skill.</v>
      </c>
      <c r="I146" s="21" t="str">
        <f>IFERROR(IF(LEN(VLOOKUP($A146,Entities!$A$1:$D$129,4,FALSE))=0,"",VLOOKUP($A146,Entities!$A$1:$D$129,4,FALSE)),"")</f>
        <v/>
      </c>
      <c r="J146" s="21" t="str">
        <f>IFERROR(IF(LEN(VLOOKUP($A146,Entities!$A$1:$E$129,5,FALSE))=0,"",VLOOKUP($A146,Entities!$A$1:$E$129,5,FALSE)),"")</f>
        <v>Qualification Element</v>
      </c>
      <c r="K146" s="21" t="str">
        <f>IFERROR(IF(LEN(VLOOKUP($B146,Attributes!$A$1:$C$355,3,FALSE))=0,"",VLOOKUP($B146,Attributes!$A$1:$C$355,3,FALSE)),"")</f>
        <v>NVARCHAR(32)</v>
      </c>
      <c r="L146" s="21" t="str">
        <f>IFERROR(IF(LEN(VLOOKUP($B146,Attributes!$A$1:$F$355,6,FALSE))=0,"",VLOOKUP($B146,Attributes!$A$1:$F$355,6,FALSE)),"")</f>
        <v/>
      </c>
      <c r="M146" s="21" t="str">
        <f>IFERROR(IF(LEN(VLOOKUP($B146,Attributes!$A$1:$G$355,7,FALSE))=0,"",VLOOKUP($B146,Attributes!$A$1:$G$355,7,FALSE)),"")</f>
        <v>A value that denotes and distinguishes the PARTY.</v>
      </c>
      <c r="N146" s="21" t="str">
        <f>IFERROR(IF(LEN(VLOOKUP($B146,Attributes!$A$1:$H$355,8,FALSE))=0,"",VLOOKUP($B146,Attributes!$A$1:$H$355,8,FALSE)),"")</f>
        <v>In this case is an AWARDING ORGANISATION. 
Where the party is an awarding organisation the JCQCIC Awarding Organisation Id must be used.</v>
      </c>
      <c r="O146" s="21"/>
      <c r="P146" s="25" t="s">
        <v>2022</v>
      </c>
      <c r="Q146" s="25"/>
      <c r="R146" s="25" t="s">
        <v>2022</v>
      </c>
      <c r="S146" s="25" t="s">
        <v>1336</v>
      </c>
      <c r="T146" s="25" t="s">
        <v>7</v>
      </c>
    </row>
    <row r="147" spans="1:20" ht="33.299999999999997" x14ac:dyDescent="0.55000000000000004">
      <c r="A147" s="22" t="s">
        <v>193</v>
      </c>
      <c r="B147" s="22" t="s">
        <v>16</v>
      </c>
      <c r="C147" s="21">
        <v>2</v>
      </c>
      <c r="D147" s="21" t="s">
        <v>6</v>
      </c>
      <c r="E147" s="21" t="s">
        <v>6</v>
      </c>
      <c r="F147" s="21" t="s">
        <v>6</v>
      </c>
      <c r="G147" s="21" t="s">
        <v>1327</v>
      </c>
      <c r="H147" s="21" t="str">
        <f>IFERROR(IF(LEN(VLOOKUP($A147,Entities!$A$1:$C$129,3,FALSE))=0,"",VLOOKUP($A147,Entities!$A$1:$C$129,3,FALSE)),"")</f>
        <v>A part of a QUALIFICATION ELEMENT structure that is a sub division of a Qualification to assist in the learning and assessment of knowledge or skill.</v>
      </c>
      <c r="I147" s="21" t="str">
        <f>IFERROR(IF(LEN(VLOOKUP($A147,Entities!$A$1:$D$129,4,FALSE))=0,"",VLOOKUP($A147,Entities!$A$1:$D$129,4,FALSE)),"")</f>
        <v/>
      </c>
      <c r="J147" s="21" t="str">
        <f>IFERROR(IF(LEN(VLOOKUP($A147,Entities!$A$1:$E$129,5,FALSE))=0,"",VLOOKUP($A147,Entities!$A$1:$E$129,5,FALSE)),"")</f>
        <v>Qualification Element</v>
      </c>
      <c r="K147" s="21" t="str">
        <f>IFERROR(IF(LEN(VLOOKUP($B147,Attributes!$A$1:$C$355,3,FALSE))=0,"",VLOOKUP($B147,Attributes!$A$1:$C$355,3,FALSE)),"")</f>
        <v>NVARCHAR(32)</v>
      </c>
      <c r="L147" s="21" t="str">
        <f>IFERROR(IF(LEN(VLOOKUP($B147,Attributes!$A$1:$F$355,6,FALSE))=0,"",VLOOKUP($B147,Attributes!$A$1:$F$355,6,FALSE)),"")</f>
        <v>Qualification_Element_Type</v>
      </c>
      <c r="M147" s="21" t="str">
        <f>IFERROR(IF(LEN(VLOOKUP($B147,Attributes!$A$1:$G$355,7,FALSE))=0,"",VLOOKUP($B147,Attributes!$A$1:$G$355,7,FALSE)),"")</f>
        <v>A controlled list of values that denotes the type and behaviour of the specific QUALIFICATION ELEMENT. Values are "Scheme", "Award", "Learning Unit", "Pathway", "Assessable".</v>
      </c>
      <c r="N147" s="21" t="str">
        <f>IFERROR(IF(LEN(VLOOKUP($B147,Attributes!$A$1:$H$355,8,FALSE))=0,"",VLOOKUP($B147,Attributes!$A$1:$H$355,8,FALSE)),"")</f>
        <v/>
      </c>
      <c r="O147" s="21"/>
      <c r="P147" s="25" t="s">
        <v>2022</v>
      </c>
      <c r="Q147" s="25"/>
      <c r="R147" s="25" t="s">
        <v>2022</v>
      </c>
      <c r="S147" s="25" t="s">
        <v>1337</v>
      </c>
      <c r="T147" s="25" t="s">
        <v>16</v>
      </c>
    </row>
    <row r="148" spans="1:20" ht="33.299999999999997" x14ac:dyDescent="0.55000000000000004">
      <c r="A148" s="22" t="s">
        <v>193</v>
      </c>
      <c r="B148" s="22" t="s">
        <v>15</v>
      </c>
      <c r="C148" s="21">
        <v>3</v>
      </c>
      <c r="D148" s="21" t="s">
        <v>6</v>
      </c>
      <c r="E148" s="21" t="s">
        <v>6</v>
      </c>
      <c r="F148" s="21" t="s">
        <v>6</v>
      </c>
      <c r="G148" s="21" t="s">
        <v>1327</v>
      </c>
      <c r="H148" s="21" t="str">
        <f>IFERROR(IF(LEN(VLOOKUP($A148,Entities!$A$1:$C$129,3,FALSE))=0,"",VLOOKUP($A148,Entities!$A$1:$C$129,3,FALSE)),"")</f>
        <v>A part of a QUALIFICATION ELEMENT structure that is a sub division of a Qualification to assist in the learning and assessment of knowledge or skill.</v>
      </c>
      <c r="I148" s="21" t="str">
        <f>IFERROR(IF(LEN(VLOOKUP($A148,Entities!$A$1:$D$129,4,FALSE))=0,"",VLOOKUP($A148,Entities!$A$1:$D$129,4,FALSE)),"")</f>
        <v/>
      </c>
      <c r="J148" s="21" t="str">
        <f>IFERROR(IF(LEN(VLOOKUP($A148,Entities!$A$1:$E$129,5,FALSE))=0,"",VLOOKUP($A148,Entities!$A$1:$E$129,5,FALSE)),"")</f>
        <v>Qualification Element</v>
      </c>
      <c r="K148" s="21" t="str">
        <f>IFERROR(IF(LEN(VLOOKUP($B148,Attributes!$A$1:$C$355,3,FALSE))=0,"",VLOOKUP($B148,Attributes!$A$1:$C$355,3,FALSE)),"")</f>
        <v>NVARCHAR(50)</v>
      </c>
      <c r="L148" s="21" t="str">
        <f>IFERROR(IF(LEN(VLOOKUP($B148,Attributes!$A$1:$F$355,6,FALSE))=0,"",VLOOKUP($B148,Attributes!$A$1:$F$355,6,FALSE)),"")</f>
        <v/>
      </c>
      <c r="M148" s="21" t="str">
        <f>IFERROR(IF(LEN(VLOOKUP($B148,Attributes!$A$1:$G$355,7,FALSE))=0,"",VLOOKUP($B148,Attributes!$A$1:$G$355,7,FALSE)),"")</f>
        <v>A value that uniquely identifies a specific part of a Qualification and applies to one or more QUALIFICATION ELEMENT(s) within an AWARDING ORGANISATION.</v>
      </c>
      <c r="N148" s="21" t="str">
        <f>IFERROR(IF(LEN(VLOOKUP($B148,Attributes!$A$1:$H$355,8,FALSE))=0,"",VLOOKUP($B148,Attributes!$A$1:$H$355,8,FALSE)),"")</f>
        <v>The same value may be used for a number of QUALIFICATION ELEMENTS provided they are differentiated by Qualification_Element_Type.</v>
      </c>
      <c r="O148" s="21"/>
      <c r="P148" s="25" t="s">
        <v>2022</v>
      </c>
      <c r="Q148" s="25"/>
      <c r="R148" s="25" t="s">
        <v>2022</v>
      </c>
      <c r="S148" s="25" t="s">
        <v>1337</v>
      </c>
      <c r="T148" s="25" t="s">
        <v>15</v>
      </c>
    </row>
    <row r="149" spans="1:20" ht="33.299999999999997" x14ac:dyDescent="0.55000000000000004">
      <c r="A149" s="22" t="s">
        <v>193</v>
      </c>
      <c r="B149" s="22" t="s">
        <v>194</v>
      </c>
      <c r="C149" s="21">
        <v>4</v>
      </c>
      <c r="D149" s="21" t="s">
        <v>8</v>
      </c>
      <c r="E149" s="21" t="s">
        <v>6</v>
      </c>
      <c r="F149" s="21" t="s">
        <v>8</v>
      </c>
      <c r="G149" s="21" t="s">
        <v>1327</v>
      </c>
      <c r="H149" s="21" t="str">
        <f>IFERROR(IF(LEN(VLOOKUP($A149,Entities!$A$1:$C$129,3,FALSE))=0,"",VLOOKUP($A149,Entities!$A$1:$C$129,3,FALSE)),"")</f>
        <v>A part of a QUALIFICATION ELEMENT structure that is a sub division of a Qualification to assist in the learning and assessment of knowledge or skill.</v>
      </c>
      <c r="I149" s="21" t="str">
        <f>IFERROR(IF(LEN(VLOOKUP($A149,Entities!$A$1:$D$129,4,FALSE))=0,"",VLOOKUP($A149,Entities!$A$1:$D$129,4,FALSE)),"")</f>
        <v/>
      </c>
      <c r="J149" s="21" t="str">
        <f>IFERROR(IF(LEN(VLOOKUP($A149,Entities!$A$1:$E$129,5,FALSE))=0,"",VLOOKUP($A149,Entities!$A$1:$E$129,5,FALSE)),"")</f>
        <v>Qualification Element</v>
      </c>
      <c r="K149" s="21" t="str">
        <f>IFERROR(IF(LEN(VLOOKUP($B149,Attributes!$A$1:$C$355,3,FALSE))=0,"",VLOOKUP($B149,Attributes!$A$1:$C$355,3,FALSE)),"")</f>
        <v>NVARCHAR(32)</v>
      </c>
      <c r="L149" s="21" t="str">
        <f>IFERROR(IF(LEN(VLOOKUP($B149,Attributes!$A$1:$F$355,6,FALSE))=0,"",VLOOKUP($B149,Attributes!$A$1:$F$355,6,FALSE)),"")</f>
        <v>Learning_Unit_Level_Type</v>
      </c>
      <c r="M149" s="21" t="str">
        <f>IFERROR(IF(LEN(VLOOKUP($B149,Attributes!$A$1:$G$355,7,FALSE))=0,"",VLOOKUP($B149,Attributes!$A$1:$G$355,7,FALSE)),"")</f>
        <v>A controlled list of values that indicates the level of depth and breadth of learning associated with a LEARNING UNIT. E.g. "A2", "AS".</v>
      </c>
      <c r="N149" s="21" t="str">
        <f>IFERROR(IF(LEN(VLOOKUP($B149,Attributes!$A$1:$H$355,8,FALSE))=0,"",VLOOKUP($B149,Attributes!$A$1:$H$355,8,FALSE)),"")</f>
        <v/>
      </c>
      <c r="O149" s="21"/>
      <c r="P149" s="25" t="s">
        <v>2022</v>
      </c>
      <c r="Q149" s="25"/>
      <c r="R149" s="25" t="s">
        <v>2022</v>
      </c>
      <c r="S149" s="25" t="s">
        <v>1406</v>
      </c>
      <c r="T149" s="25" t="s">
        <v>194</v>
      </c>
    </row>
    <row r="150" spans="1:20" ht="133.19999999999999" x14ac:dyDescent="0.55000000000000004">
      <c r="A150" s="22" t="s">
        <v>193</v>
      </c>
      <c r="B150" s="22" t="s">
        <v>195</v>
      </c>
      <c r="C150" s="21">
        <v>5</v>
      </c>
      <c r="D150" s="21" t="s">
        <v>8</v>
      </c>
      <c r="E150" s="21" t="s">
        <v>8</v>
      </c>
      <c r="F150" s="21" t="s">
        <v>8</v>
      </c>
      <c r="G150" s="21" t="s">
        <v>1327</v>
      </c>
      <c r="H150" s="21" t="str">
        <f>IFERROR(IF(LEN(VLOOKUP($A150,Entities!$A$1:$C$129,3,FALSE))=0,"",VLOOKUP($A150,Entities!$A$1:$C$129,3,FALSE)),"")</f>
        <v>A part of a QUALIFICATION ELEMENT structure that is a sub division of a Qualification to assist in the learning and assessment of knowledge or skill.</v>
      </c>
      <c r="I150" s="21" t="str">
        <f>IFERROR(IF(LEN(VLOOKUP($A150,Entities!$A$1:$D$129,4,FALSE))=0,"",VLOOKUP($A150,Entities!$A$1:$D$129,4,FALSE)),"")</f>
        <v/>
      </c>
      <c r="J150" s="21" t="str">
        <f>IFERROR(IF(LEN(VLOOKUP($A150,Entities!$A$1:$E$129,5,FALSE))=0,"",VLOOKUP($A150,Entities!$A$1:$E$129,5,FALSE)),"")</f>
        <v>Qualification Element</v>
      </c>
      <c r="K150" s="21" t="str">
        <f>IFERROR(IF(LEN(VLOOKUP($B150,Attributes!$A$1:$C$355,3,FALSE))=0,"",VLOOKUP($B150,Attributes!$A$1:$C$355,3,FALSE)),"")</f>
        <v>INTEGER</v>
      </c>
      <c r="L150" s="21" t="str">
        <f>IFERROR(IF(LEN(VLOOKUP($B150,Attributes!$A$1:$F$355,6,FALSE))=0,"",VLOOKUP($B150,Attributes!$A$1:$F$355,6,FALSE)),"")</f>
        <v/>
      </c>
      <c r="M150" s="21" t="str">
        <f>IFERROR(IF(LEN(VLOOKUP($B150,Attributes!$A$1:$G$355,7,FALSE))=0,"",VLOOKUP($B150,Attributes!$A$1:$G$355,7,FALSE)),"")</f>
        <v>States the maximum number of re-sits a LEARNER can take for this QUALIFICATION ELEMENT.</v>
      </c>
      <c r="N150" s="21" t="str">
        <f>IFERROR(IF(LEN(VLOOKUP($B150,Attributes!$A$1:$H$355,8,FALSE))=0,"",VLOOKUP($B150,Attributes!$A$1:$H$355,8,FALSE)),"")</f>
        <v>This is the maximum number of resits a learner can take for the learning unit before or at the same time as certification. The original sitting is not counted, so if it can be sat twice (the original sitting plus one re-sit), the Maximum_Resits_Allowed is 1.
A value of zero means that the learning unit can only be taken once and can not be re-sat.
The number of resits is defined for a learning unit, whereas entries may be for child QEs. For example, TRBs are often defined as assessables under the learning unit, and there may be multiple assessables under the same LU. The Maximum_Resits_Allowed applies to all children QEs under the Learning Unit. For example, if Maximum_Resits_Allowed for the LU is 1 and there are two child Assessables and one of these has already been entered twice the learner can not then enter for the other assessable.
In the case of QEs sharing a Tier_Level_Common_Reference the maximum resits is based on the total for all linked QEs; eg an initial sitting at Tier H, followed by a resit at Tier F counts as 1 resit. If the Maximum_Resits_Allowed was set to 1, this would disallow subsequent entry for both Tier F and Tier H.
A null value means there is no limit on the number of resits. For example, most TRBs can be re-taken as many times as the learner wants and is able to. However, if the AO has set a value in the product catalogue then it applies whatever the type of order.</v>
      </c>
      <c r="O150" s="21"/>
      <c r="P150" s="25" t="s">
        <v>2022</v>
      </c>
      <c r="Q150" s="25"/>
      <c r="R150" s="25" t="s">
        <v>2022</v>
      </c>
      <c r="S150" s="25" t="s">
        <v>1406</v>
      </c>
      <c r="T150" s="25" t="s">
        <v>195</v>
      </c>
    </row>
    <row r="151" spans="1:20" ht="33.299999999999997" x14ac:dyDescent="0.55000000000000004">
      <c r="A151" s="22" t="s">
        <v>196</v>
      </c>
      <c r="B151" s="22" t="s">
        <v>194</v>
      </c>
      <c r="C151" s="21">
        <v>1</v>
      </c>
      <c r="D151" s="21" t="s">
        <v>6</v>
      </c>
      <c r="E151" s="21" t="s">
        <v>8</v>
      </c>
      <c r="F151" s="21" t="s">
        <v>6</v>
      </c>
      <c r="G151" s="21"/>
      <c r="H151" s="21" t="str">
        <f>IFERROR(IF(LEN(VLOOKUP($A151,Entities!$A$1:$C$129,3,FALSE))=0,"",VLOOKUP($A151,Entities!$A$1:$C$129,3,FALSE)),"")</f>
        <v>A controlled list of values that indicates the level of depth and breadth of learning associated with a LEARNING UNIT. E.g. "A2", "AS".</v>
      </c>
      <c r="I151" s="21" t="str">
        <f>IFERROR(IF(LEN(VLOOKUP($A151,Entities!$A$1:$D$129,4,FALSE))=0,"",VLOOKUP($A151,Entities!$A$1:$D$129,4,FALSE)),"")</f>
        <v/>
      </c>
      <c r="J151" s="21" t="str">
        <f>IFERROR(IF(LEN(VLOOKUP($A151,Entities!$A$1:$E$129,5,FALSE))=0,"",VLOOKUP($A151,Entities!$A$1:$E$129,5,FALSE)),"")</f>
        <v>Reference Entity</v>
      </c>
      <c r="K151" s="21" t="str">
        <f>IFERROR(IF(LEN(VLOOKUP($B151,Attributes!$A$1:$C$355,3,FALSE))=0,"",VLOOKUP($B151,Attributes!$A$1:$C$355,3,FALSE)),"")</f>
        <v>NVARCHAR(32)</v>
      </c>
      <c r="L151" s="21" t="str">
        <f>IFERROR(IF(LEN(VLOOKUP($B151,Attributes!$A$1:$F$355,6,FALSE))=0,"",VLOOKUP($B151,Attributes!$A$1:$F$355,6,FALSE)),"")</f>
        <v>Learning_Unit_Level_Type</v>
      </c>
      <c r="M151" s="21" t="str">
        <f>IFERROR(IF(LEN(VLOOKUP($B151,Attributes!$A$1:$G$355,7,FALSE))=0,"",VLOOKUP($B151,Attributes!$A$1:$G$355,7,FALSE)),"")</f>
        <v>A controlled list of values that indicates the level of depth and breadth of learning associated with a LEARNING UNIT. E.g. "A2", "AS".</v>
      </c>
      <c r="N151" s="21" t="str">
        <f>IFERROR(IF(LEN(VLOOKUP($B151,Attributes!$A$1:$H$355,8,FALSE))=0,"",VLOOKUP($B151,Attributes!$A$1:$H$355,8,FALSE)),"")</f>
        <v/>
      </c>
      <c r="O151" s="21"/>
      <c r="P151" s="25" t="s">
        <v>2021</v>
      </c>
      <c r="Q151" s="25"/>
      <c r="R151" s="25" t="s">
        <v>2021</v>
      </c>
      <c r="S151" s="25" t="s">
        <v>1430</v>
      </c>
      <c r="T151" s="25" t="s">
        <v>194</v>
      </c>
    </row>
    <row r="152" spans="1:20" ht="33.299999999999997" x14ac:dyDescent="0.55000000000000004">
      <c r="A152" s="22" t="s">
        <v>196</v>
      </c>
      <c r="B152" s="22" t="s">
        <v>1578</v>
      </c>
      <c r="C152" s="21">
        <v>2</v>
      </c>
      <c r="D152" s="21" t="s">
        <v>8</v>
      </c>
      <c r="E152" s="21" t="s">
        <v>8</v>
      </c>
      <c r="F152" s="21" t="s">
        <v>6</v>
      </c>
      <c r="G152" s="21"/>
      <c r="H152" s="21" t="str">
        <f>IFERROR(IF(LEN(VLOOKUP($A152,Entities!$A$1:$C$129,3,FALSE))=0,"",VLOOKUP($A152,Entities!$A$1:$C$129,3,FALSE)),"")</f>
        <v>A controlled list of values that indicates the level of depth and breadth of learning associated with a LEARNING UNIT. E.g. "A2", "AS".</v>
      </c>
      <c r="I152" s="21" t="str">
        <f>IFERROR(IF(LEN(VLOOKUP($A152,Entities!$A$1:$D$129,4,FALSE))=0,"",VLOOKUP($A152,Entities!$A$1:$D$129,4,FALSE)),"")</f>
        <v/>
      </c>
      <c r="J152" s="21" t="str">
        <f>IFERROR(IF(LEN(VLOOKUP($A152,Entities!$A$1:$E$129,5,FALSE))=0,"",VLOOKUP($A152,Entities!$A$1:$E$129,5,FALSE)),"")</f>
        <v>Reference Entity</v>
      </c>
      <c r="K152" s="21" t="str">
        <f>IFERROR(IF(LEN(VLOOKUP($B152,Attributes!$A$1:$C$355,3,FALSE))=0,"",VLOOKUP($B152,Attributes!$A$1:$C$355,3,FALSE)),"")</f>
        <v>NVARCHAR(4000)</v>
      </c>
      <c r="L152" s="21" t="str">
        <f>IFERROR(IF(LEN(VLOOKUP($B152,Attributes!$A$1:$F$355,6,FALSE))=0,"",VLOOKUP($B152,Attributes!$A$1:$F$355,6,FALSE)),"")</f>
        <v/>
      </c>
      <c r="M152" s="21" t="str">
        <f>IFERROR(IF(LEN(VLOOKUP($B152,Attributes!$A$1:$G$355,7,FALSE))=0,"",VLOOKUP($B152,Attributes!$A$1:$G$355,7,FALSE)),"")</f>
        <v>Description of LEARNING_UNIT_LEVEL_TYPE value.</v>
      </c>
      <c r="N152" s="21" t="str">
        <f>IFERROR(IF(LEN(VLOOKUP($B152,Attributes!$A$1:$H$355,8,FALSE))=0,"",VLOOKUP($B152,Attributes!$A$1:$H$355,8,FALSE)),"")</f>
        <v/>
      </c>
      <c r="O152" s="21"/>
      <c r="P152" s="25" t="s">
        <v>2021</v>
      </c>
      <c r="Q152" s="25"/>
      <c r="R152" s="25" t="s">
        <v>2021</v>
      </c>
      <c r="S152" s="25" t="s">
        <v>1430</v>
      </c>
      <c r="T152" s="25" t="s">
        <v>1578</v>
      </c>
    </row>
    <row r="153" spans="1:20" ht="66.599999999999994" x14ac:dyDescent="0.55000000000000004">
      <c r="A153" s="22" t="s">
        <v>313</v>
      </c>
      <c r="B153" s="22" t="s">
        <v>312</v>
      </c>
      <c r="C153" s="21">
        <v>1</v>
      </c>
      <c r="D153" s="21" t="s">
        <v>6</v>
      </c>
      <c r="E153" s="21" t="s">
        <v>8</v>
      </c>
      <c r="F153" s="21" t="s">
        <v>6</v>
      </c>
      <c r="G153" s="21"/>
      <c r="H153" s="21" t="str">
        <f>IFERROR(IF(LEN(VLOOKUP($A153,Entities!$A$1:$C$129,3,FALSE))=0,"",VLOOKUP($A153,Entities!$A$1:$C$129,3,FALSE)),"")</f>
        <v>A controlled list of values that identifies the sex of a person as recognised in law (i.e. on birth certificate or in a gender recognition certificate). Values are "Male", "Female" and "Not Applicable", "Not Known".</v>
      </c>
      <c r="I153" s="21" t="str">
        <f>IFERROR(IF(LEN(VLOOKUP($A153,Entities!$A$1:$D$129,4,FALSE))=0,"",VLOOKUP($A153,Entities!$A$1:$D$129,4,FALSE)),"")</f>
        <v/>
      </c>
      <c r="J153" s="21" t="str">
        <f>IFERROR(IF(LEN(VLOOKUP($A153,Entities!$A$1:$E$129,5,FALSE))=0,"",VLOOKUP($A153,Entities!$A$1:$E$129,5,FALSE)),"")</f>
        <v>Reference Entity</v>
      </c>
      <c r="K153" s="21" t="str">
        <f>IFERROR(IF(LEN(VLOOKUP($B153,Attributes!$A$1:$C$355,3,FALSE))=0,"",VLOOKUP($B153,Attributes!$A$1:$C$355,3,FALSE)),"")</f>
        <v>NVARCHAR(25)</v>
      </c>
      <c r="L153" s="21" t="str">
        <f>IFERROR(IF(LEN(VLOOKUP($B153,Attributes!$A$1:$F$355,6,FALSE))=0,"",VLOOKUP($B153,Attributes!$A$1:$F$355,6,FALSE)),"")</f>
        <v>Legal_Sex_Type</v>
      </c>
      <c r="M153" s="21" t="str">
        <f>IFERROR(IF(LEN(VLOOKUP($B153,Attributes!$A$1:$G$355,7,FALSE))=0,"",VLOOKUP($B153,Attributes!$A$1:$G$355,7,FALSE)),"")</f>
        <v>A controlled list of values that identifies the sex of a person as recognised in law (i.e. on birth certificate or in a gender recognition certificate). Values are "Male", "Female" and "Not Applicable", "Not Known".</v>
      </c>
      <c r="N153" s="21" t="str">
        <f>IFERROR(IF(LEN(VLOOKUP($B153,Attributes!$A$1:$H$355,8,FALSE))=0,"",VLOOKUP($B153,Attributes!$A$1:$H$355,8,FALSE)),"")</f>
        <v xml:space="preserve">Legal_Sex_Type is considered key personal details although it is not mandatory unless the Legal_Sex_Required_Flag is set to Yes in the product catalogue.
If a change to this value is required after it has been submitted to the Awarding Organisation, the Amend Learner Details transaction should be used to submit the corrected legal sex to the Awarding Organisation.
</v>
      </c>
      <c r="O153" s="21"/>
      <c r="P153" s="25" t="s">
        <v>2021</v>
      </c>
      <c r="Q153" s="25"/>
      <c r="R153" s="25" t="s">
        <v>2021</v>
      </c>
      <c r="S153" s="25" t="s">
        <v>1431</v>
      </c>
      <c r="T153" s="25" t="s">
        <v>312</v>
      </c>
    </row>
    <row r="154" spans="1:20" ht="44.4" x14ac:dyDescent="0.55000000000000004">
      <c r="A154" s="22" t="s">
        <v>313</v>
      </c>
      <c r="B154" s="22" t="s">
        <v>1579</v>
      </c>
      <c r="C154" s="21">
        <v>2</v>
      </c>
      <c r="D154" s="21" t="s">
        <v>8</v>
      </c>
      <c r="E154" s="21" t="s">
        <v>8</v>
      </c>
      <c r="F154" s="21" t="s">
        <v>6</v>
      </c>
      <c r="G154" s="21"/>
      <c r="H154" s="21" t="str">
        <f>IFERROR(IF(LEN(VLOOKUP($A154,Entities!$A$1:$C$129,3,FALSE))=0,"",VLOOKUP($A154,Entities!$A$1:$C$129,3,FALSE)),"")</f>
        <v>A controlled list of values that identifies the sex of a person as recognised in law (i.e. on birth certificate or in a gender recognition certificate). Values are "Male", "Female" and "Not Applicable", "Not Known".</v>
      </c>
      <c r="I154" s="21" t="str">
        <f>IFERROR(IF(LEN(VLOOKUP($A154,Entities!$A$1:$D$129,4,FALSE))=0,"",VLOOKUP($A154,Entities!$A$1:$D$129,4,FALSE)),"")</f>
        <v/>
      </c>
      <c r="J154" s="21" t="str">
        <f>IFERROR(IF(LEN(VLOOKUP($A154,Entities!$A$1:$E$129,5,FALSE))=0,"",VLOOKUP($A154,Entities!$A$1:$E$129,5,FALSE)),"")</f>
        <v>Reference Entity</v>
      </c>
      <c r="K154" s="21" t="str">
        <f>IFERROR(IF(LEN(VLOOKUP($B154,Attributes!$A$1:$C$355,3,FALSE))=0,"",VLOOKUP($B154,Attributes!$A$1:$C$355,3,FALSE)),"")</f>
        <v>NVARCHAR(4000)</v>
      </c>
      <c r="L154" s="21" t="str">
        <f>IFERROR(IF(LEN(VLOOKUP($B154,Attributes!$A$1:$F$355,6,FALSE))=0,"",VLOOKUP($B154,Attributes!$A$1:$F$355,6,FALSE)),"")</f>
        <v/>
      </c>
      <c r="M154" s="21" t="str">
        <f>IFERROR(IF(LEN(VLOOKUP($B154,Attributes!$A$1:$G$355,7,FALSE))=0,"",VLOOKUP($B154,Attributes!$A$1:$G$355,7,FALSE)),"")</f>
        <v>Description of LEGAL_SEX_TYPE value.</v>
      </c>
      <c r="N154" s="21" t="str">
        <f>IFERROR(IF(LEN(VLOOKUP($B154,Attributes!$A$1:$H$355,8,FALSE))=0,"",VLOOKUP($B154,Attributes!$A$1:$H$355,8,FALSE)),"")</f>
        <v/>
      </c>
      <c r="O154" s="21"/>
      <c r="P154" s="25" t="s">
        <v>2021</v>
      </c>
      <c r="Q154" s="25"/>
      <c r="R154" s="25" t="s">
        <v>2021</v>
      </c>
      <c r="S154" s="25" t="s">
        <v>1431</v>
      </c>
      <c r="T154" s="25" t="s">
        <v>1579</v>
      </c>
    </row>
    <row r="155" spans="1:20" ht="99.9" x14ac:dyDescent="0.55000000000000004">
      <c r="A155" s="22" t="s">
        <v>291</v>
      </c>
      <c r="B155" s="22" t="s">
        <v>294</v>
      </c>
      <c r="C155" s="21">
        <v>1</v>
      </c>
      <c r="D155" s="21" t="s">
        <v>6</v>
      </c>
      <c r="E155" s="21" t="s">
        <v>8</v>
      </c>
      <c r="F155" s="21" t="s">
        <v>6</v>
      </c>
      <c r="G155" s="21" t="s">
        <v>1327</v>
      </c>
      <c r="H155" s="21" t="str">
        <f>IFERROR(IF(LEN(VLOOKUP($A155,Entities!$A$1:$C$129,3,FALSE))=0,"",VLOOKUP($A155,Entities!$A$1:$C$129,3,FALSE)),"")</f>
        <v>A LOCATOR is a reference that points to a specific location via the use of a short identifier rather than the full details that may be required to physically direct information to that location. Examples of LOCATORs are: a) A destination that information can be delivered to such as a POSTAL ADDRESS, EMAIL ADDRESS or URL. b) A location that can be used for verbal communication such as a TELEPHONE NUMBER. c) A location that information can be retrieved from such as an EMAIL ADDRESS or URL. d) A physical location on a map such as a GEOGRAPHICAL LOCATION.</v>
      </c>
      <c r="I155" s="21" t="str">
        <f>IFERROR(IF(LEN(VLOOKUP($A155,Entities!$A$1:$D$129,4,FALSE))=0,"",VLOOKUP($A155,Entities!$A$1:$D$129,4,FALSE)),"")</f>
        <v/>
      </c>
      <c r="J155" s="21" t="str">
        <f>IFERROR(IF(LEN(VLOOKUP($A155,Entities!$A$1:$E$129,5,FALSE))=0,"",VLOOKUP($A155,Entities!$A$1:$E$129,5,FALSE)),"")</f>
        <v>Locator</v>
      </c>
      <c r="K155" s="21" t="str">
        <f>IFERROR(IF(LEN(VLOOKUP($B155,Attributes!$A$1:$C$355,3,FALSE))=0,"",VLOOKUP($B155,Attributes!$A$1:$C$355,3,FALSE)),"")</f>
        <v>VARCHAR(600)</v>
      </c>
      <c r="L155" s="21" t="str">
        <f>IFERROR(IF(LEN(VLOOKUP($B155,Attributes!$A$1:$F$355,6,FALSE))=0,"",VLOOKUP($B155,Attributes!$A$1:$F$355,6,FALSE)),"")</f>
        <v/>
      </c>
      <c r="M155" s="21" t="str">
        <f>IFERROR(IF(LEN(VLOOKUP($B155,Attributes!$A$1:$G$355,7,FALSE))=0,"",VLOOKUP($B155,Attributes!$A$1:$G$355,7,FALSE)),"")</f>
        <v>A value that denotes and distinguishes the LOCATOR.</v>
      </c>
      <c r="N155" s="21" t="str">
        <f>IFERROR(IF(LEN(VLOOKUP($B155,Attributes!$A$1:$H$355,8,FALSE))=0,"",VLOOKUP($B155,Attributes!$A$1:$H$355,8,FALSE)),"")</f>
        <v/>
      </c>
      <c r="O155" s="21"/>
      <c r="P155" s="25" t="s">
        <v>2020</v>
      </c>
      <c r="Q155" s="25" t="s">
        <v>367</v>
      </c>
      <c r="R155" s="25" t="s">
        <v>2027</v>
      </c>
      <c r="S155" s="25" t="s">
        <v>1334</v>
      </c>
      <c r="T155" s="25" t="s">
        <v>294</v>
      </c>
    </row>
    <row r="156" spans="1:20" ht="99.9" x14ac:dyDescent="0.55000000000000004">
      <c r="A156" s="22" t="s">
        <v>291</v>
      </c>
      <c r="B156" s="22" t="s">
        <v>296</v>
      </c>
      <c r="C156" s="21">
        <v>2</v>
      </c>
      <c r="D156" s="21" t="s">
        <v>8</v>
      </c>
      <c r="E156" s="21" t="s">
        <v>6</v>
      </c>
      <c r="F156" s="21" t="s">
        <v>6</v>
      </c>
      <c r="G156" s="21" t="s">
        <v>1327</v>
      </c>
      <c r="H156" s="21" t="str">
        <f>IFERROR(IF(LEN(VLOOKUP($A156,Entities!$A$1:$C$129,3,FALSE))=0,"",VLOOKUP($A156,Entities!$A$1:$C$129,3,FALSE)),"")</f>
        <v>A LOCATOR is a reference that points to a specific location via the use of a short identifier rather than the full details that may be required to physically direct information to that location. Examples of LOCATORs are: a) A destination that information can be delivered to such as a POSTAL ADDRESS, EMAIL ADDRESS or URL. b) A location that can be used for verbal communication such as a TELEPHONE NUMBER. c) A location that information can be retrieved from such as an EMAIL ADDRESS or URL. d) A physical location on a map such as a GEOGRAPHICAL LOCATION.</v>
      </c>
      <c r="I156" s="21" t="str">
        <f>IFERROR(IF(LEN(VLOOKUP($A156,Entities!$A$1:$D$129,4,FALSE))=0,"",VLOOKUP($A156,Entities!$A$1:$D$129,4,FALSE)),"")</f>
        <v/>
      </c>
      <c r="J156" s="21" t="str">
        <f>IFERROR(IF(LEN(VLOOKUP($A156,Entities!$A$1:$E$129,5,FALSE))=0,"",VLOOKUP($A156,Entities!$A$1:$E$129,5,FALSE)),"")</f>
        <v>Locator</v>
      </c>
      <c r="K156" s="21" t="str">
        <f>IFERROR(IF(LEN(VLOOKUP($B156,Attributes!$A$1:$C$355,3,FALSE))=0,"",VLOOKUP($B156,Attributes!$A$1:$C$355,3,FALSE)),"")</f>
        <v>NVARCHAR(25)</v>
      </c>
      <c r="L156" s="21" t="str">
        <f>IFERROR(IF(LEN(VLOOKUP($B156,Attributes!$A$1:$F$355,6,FALSE))=0,"",VLOOKUP($B156,Attributes!$A$1:$F$355,6,FALSE)),"")</f>
        <v>Locator_Type</v>
      </c>
      <c r="M156" s="21" t="str">
        <f>IFERROR(IF(LEN(VLOOKUP($B156,Attributes!$A$1:$G$355,7,FALSE))=0,"",VLOOKUP($B156,Attributes!$A$1:$G$355,7,FALSE)),"")</f>
        <v>A controlled list of values that distinguishes locators with different characteristics from each other. Values include "Postal Address", "Telephone", "Email Address", "URL", etc.</v>
      </c>
      <c r="N156" s="21" t="str">
        <f>IFERROR(IF(LEN(VLOOKUP($B156,Attributes!$A$1:$H$355,8,FALSE))=0,"",VLOOKUP($B156,Attributes!$A$1:$H$355,8,FALSE)),"")</f>
        <v/>
      </c>
      <c r="O156" s="21"/>
      <c r="P156" s="25" t="s">
        <v>2020</v>
      </c>
      <c r="Q156" s="25" t="s">
        <v>367</v>
      </c>
      <c r="R156" s="25" t="s">
        <v>2027</v>
      </c>
      <c r="S156" s="25" t="s">
        <v>1328</v>
      </c>
      <c r="T156" s="25" t="s">
        <v>296</v>
      </c>
    </row>
    <row r="157" spans="1:20" ht="99.9" x14ac:dyDescent="0.55000000000000004">
      <c r="A157" s="22" t="s">
        <v>291</v>
      </c>
      <c r="B157" s="22" t="s">
        <v>290</v>
      </c>
      <c r="C157" s="21">
        <v>3</v>
      </c>
      <c r="D157" s="21" t="s">
        <v>8</v>
      </c>
      <c r="E157" s="21" t="s">
        <v>6</v>
      </c>
      <c r="F157" s="21" t="s">
        <v>6</v>
      </c>
      <c r="G157" s="21" t="s">
        <v>1327</v>
      </c>
      <c r="H157" s="21" t="str">
        <f>IFERROR(IF(LEN(VLOOKUP($A157,Entities!$A$1:$C$129,3,FALSE))=0,"",VLOOKUP($A157,Entities!$A$1:$C$129,3,FALSE)),"")</f>
        <v>A LOCATOR is a reference that points to a specific location via the use of a short identifier rather than the full details that may be required to physically direct information to that location. Examples of LOCATORs are: a) A destination that information can be delivered to such as a POSTAL ADDRESS, EMAIL ADDRESS or URL. b) A location that can be used for verbal communication such as a TELEPHONE NUMBER. c) A location that information can be retrieved from such as an EMAIL ADDRESS or URL. d) A physical location on a map such as a GEOGRAPHICAL LOCATION.</v>
      </c>
      <c r="I157" s="21" t="str">
        <f>IFERROR(IF(LEN(VLOOKUP($A157,Entities!$A$1:$D$129,4,FALSE))=0,"",VLOOKUP($A157,Entities!$A$1:$D$129,4,FALSE)),"")</f>
        <v/>
      </c>
      <c r="J157" s="21" t="str">
        <f>IFERROR(IF(LEN(VLOOKUP($A157,Entities!$A$1:$E$129,5,FALSE))=0,"",VLOOKUP($A157,Entities!$A$1:$E$129,5,FALSE)),"")</f>
        <v>Locator</v>
      </c>
      <c r="K157" s="21" t="str">
        <f>IFERROR(IF(LEN(VLOOKUP($B157,Attributes!$A$1:$C$355,3,FALSE))=0,"",VLOOKUP($B157,Attributes!$A$1:$C$355,3,FALSE)),"")</f>
        <v>NVARCHAR(50)</v>
      </c>
      <c r="L157" s="21" t="str">
        <f>IFERROR(IF(LEN(VLOOKUP($B157,Attributes!$A$1:$F$355,6,FALSE))=0,"",VLOOKUP($B157,Attributes!$A$1:$F$355,6,FALSE)),"")</f>
        <v>Locator_Identifier_Type</v>
      </c>
      <c r="M157" s="21" t="str">
        <f>IFERROR(IF(LEN(VLOOKUP($B157,Attributes!$A$1:$G$355,7,FALSE))=0,"",VLOOKUP($B157,Attributes!$A$1:$G$355,7,FALSE)),"")</f>
        <v>A controlled list of values that identifies the type of identifier used for the LOCATOR as in certain circumstances this may be an id to another source from which the actual date can be extracted such as address gazetteer. Values include - Local, OSAPR, UPRN, Email, URL, Telephone Number. In the case where a non-enterprise wide identifier has been created then the type will be "Local".</v>
      </c>
      <c r="N157" s="21" t="str">
        <f>IFERROR(IF(LEN(VLOOKUP($B157,Attributes!$A$1:$H$355,8,FALSE))=0,"",VLOOKUP($B157,Attributes!$A$1:$H$355,8,FALSE)),"")</f>
        <v/>
      </c>
      <c r="O157" s="21"/>
      <c r="P157" s="25" t="s">
        <v>2020</v>
      </c>
      <c r="Q157" s="25" t="s">
        <v>367</v>
      </c>
      <c r="R157" s="25" t="s">
        <v>2027</v>
      </c>
      <c r="S157" s="25" t="s">
        <v>1328</v>
      </c>
      <c r="T157" s="25" t="s">
        <v>290</v>
      </c>
    </row>
    <row r="158" spans="1:20" ht="66.599999999999994" x14ac:dyDescent="0.55000000000000004">
      <c r="A158" s="22" t="s">
        <v>297</v>
      </c>
      <c r="B158" s="22" t="s">
        <v>290</v>
      </c>
      <c r="C158" s="21">
        <v>1</v>
      </c>
      <c r="D158" s="21" t="s">
        <v>6</v>
      </c>
      <c r="E158" s="21" t="s">
        <v>8</v>
      </c>
      <c r="F158" s="21" t="s">
        <v>6</v>
      </c>
      <c r="G158" s="21"/>
      <c r="H158" s="21" t="str">
        <f>IFERROR(IF(LEN(VLOOKUP($A158,Entities!$A$1:$C$129,3,FALSE))=0,"",VLOOKUP($A158,Entities!$A$1:$C$129,3,FALSE)),"")</f>
        <v>A controlled list of values that identifies the type of identifier used for the LOCATOR as in certain circumstances this may be an id to another source from which the actual date can be extracted such as address gazetteer. Values include - Local, OSAPR, UPRN, Email, URL, Telephone Number. In the case where a non-enterprise wide identifier has been created then the type will be "Local".</v>
      </c>
      <c r="I158" s="21" t="str">
        <f>IFERROR(IF(LEN(VLOOKUP($A158,Entities!$A$1:$D$129,4,FALSE))=0,"",VLOOKUP($A158,Entities!$A$1:$D$129,4,FALSE)),"")</f>
        <v/>
      </c>
      <c r="J158" s="21" t="str">
        <f>IFERROR(IF(LEN(VLOOKUP($A158,Entities!$A$1:$E$129,5,FALSE))=0,"",VLOOKUP($A158,Entities!$A$1:$E$129,5,FALSE)),"")</f>
        <v>Reference Entity</v>
      </c>
      <c r="K158" s="21" t="str">
        <f>IFERROR(IF(LEN(VLOOKUP($B158,Attributes!$A$1:$C$355,3,FALSE))=0,"",VLOOKUP($B158,Attributes!$A$1:$C$355,3,FALSE)),"")</f>
        <v>NVARCHAR(50)</v>
      </c>
      <c r="L158" s="21" t="str">
        <f>IFERROR(IF(LEN(VLOOKUP($B158,Attributes!$A$1:$F$355,6,FALSE))=0,"",VLOOKUP($B158,Attributes!$A$1:$F$355,6,FALSE)),"")</f>
        <v>Locator_Identifier_Type</v>
      </c>
      <c r="M158" s="21" t="str">
        <f>IFERROR(IF(LEN(VLOOKUP($B158,Attributes!$A$1:$G$355,7,FALSE))=0,"",VLOOKUP($B158,Attributes!$A$1:$G$355,7,FALSE)),"")</f>
        <v>A controlled list of values that identifies the type of identifier used for the LOCATOR as in certain circumstances this may be an id to another source from which the actual date can be extracted such as address gazetteer. Values include - Local, OSAPR, UPRN, Email, URL, Telephone Number. In the case where a non-enterprise wide identifier has been created then the type will be "Local".</v>
      </c>
      <c r="N158" s="21" t="str">
        <f>IFERROR(IF(LEN(VLOOKUP($B158,Attributes!$A$1:$H$355,8,FALSE))=0,"",VLOOKUP($B158,Attributes!$A$1:$H$355,8,FALSE)),"")</f>
        <v/>
      </c>
      <c r="O158" s="21"/>
      <c r="P158" s="25" t="s">
        <v>2021</v>
      </c>
      <c r="Q158" s="25"/>
      <c r="R158" s="25" t="s">
        <v>2021</v>
      </c>
      <c r="S158" s="25" t="s">
        <v>1432</v>
      </c>
      <c r="T158" s="25" t="s">
        <v>290</v>
      </c>
    </row>
    <row r="159" spans="1:20" ht="66.599999999999994" x14ac:dyDescent="0.55000000000000004">
      <c r="A159" s="22" t="s">
        <v>297</v>
      </c>
      <c r="B159" s="22" t="s">
        <v>1580</v>
      </c>
      <c r="C159" s="21">
        <v>2</v>
      </c>
      <c r="D159" s="21" t="s">
        <v>8</v>
      </c>
      <c r="E159" s="21" t="s">
        <v>8</v>
      </c>
      <c r="F159" s="21" t="s">
        <v>6</v>
      </c>
      <c r="G159" s="21"/>
      <c r="H159" s="21" t="str">
        <f>IFERROR(IF(LEN(VLOOKUP($A159,Entities!$A$1:$C$129,3,FALSE))=0,"",VLOOKUP($A159,Entities!$A$1:$C$129,3,FALSE)),"")</f>
        <v>A controlled list of values that identifies the type of identifier used for the LOCATOR as in certain circumstances this may be an id to another source from which the actual date can be extracted such as address gazetteer. Values include - Local, OSAPR, UPRN, Email, URL, Telephone Number. In the case where a non-enterprise wide identifier has been created then the type will be "Local".</v>
      </c>
      <c r="I159" s="21" t="str">
        <f>IFERROR(IF(LEN(VLOOKUP($A159,Entities!$A$1:$D$129,4,FALSE))=0,"",VLOOKUP($A159,Entities!$A$1:$D$129,4,FALSE)),"")</f>
        <v/>
      </c>
      <c r="J159" s="21" t="str">
        <f>IFERROR(IF(LEN(VLOOKUP($A159,Entities!$A$1:$E$129,5,FALSE))=0,"",VLOOKUP($A159,Entities!$A$1:$E$129,5,FALSE)),"")</f>
        <v>Reference Entity</v>
      </c>
      <c r="K159" s="21" t="str">
        <f>IFERROR(IF(LEN(VLOOKUP($B159,Attributes!$A$1:$C$355,3,FALSE))=0,"",VLOOKUP($B159,Attributes!$A$1:$C$355,3,FALSE)),"")</f>
        <v>NVARCHAR(4000)</v>
      </c>
      <c r="L159" s="21" t="str">
        <f>IFERROR(IF(LEN(VLOOKUP($B159,Attributes!$A$1:$F$355,6,FALSE))=0,"",VLOOKUP($B159,Attributes!$A$1:$F$355,6,FALSE)),"")</f>
        <v/>
      </c>
      <c r="M159" s="21" t="str">
        <f>IFERROR(IF(LEN(VLOOKUP($B159,Attributes!$A$1:$G$355,7,FALSE))=0,"",VLOOKUP($B159,Attributes!$A$1:$G$355,7,FALSE)),"")</f>
        <v>Description of LOCATOR_IDENTIFIER_TYPE value.</v>
      </c>
      <c r="N159" s="21" t="str">
        <f>IFERROR(IF(LEN(VLOOKUP($B159,Attributes!$A$1:$H$355,8,FALSE))=0,"",VLOOKUP($B159,Attributes!$A$1:$H$355,8,FALSE)),"")</f>
        <v/>
      </c>
      <c r="O159" s="21"/>
      <c r="P159" s="25" t="s">
        <v>2021</v>
      </c>
      <c r="Q159" s="25"/>
      <c r="R159" s="25" t="s">
        <v>2021</v>
      </c>
      <c r="S159" s="25" t="s">
        <v>1432</v>
      </c>
      <c r="T159" s="25" t="s">
        <v>1580</v>
      </c>
    </row>
    <row r="160" spans="1:20" ht="33.299999999999997" x14ac:dyDescent="0.55000000000000004">
      <c r="A160" s="22" t="s">
        <v>298</v>
      </c>
      <c r="B160" s="22" t="s">
        <v>296</v>
      </c>
      <c r="C160" s="21">
        <v>1</v>
      </c>
      <c r="D160" s="21" t="s">
        <v>6</v>
      </c>
      <c r="E160" s="21" t="s">
        <v>8</v>
      </c>
      <c r="F160" s="21" t="s">
        <v>6</v>
      </c>
      <c r="G160" s="21"/>
      <c r="H160" s="21" t="str">
        <f>IFERROR(IF(LEN(VLOOKUP($A160,Entities!$A$1:$C$129,3,FALSE))=0,"",VLOOKUP($A160,Entities!$A$1:$C$129,3,FALSE)),"")</f>
        <v>A controlled list of values that distinguishes locators with different characteristics from each other. Values include "Postal Address", "Telephone", "Email Address", "URL", etc.</v>
      </c>
      <c r="I160" s="21" t="str">
        <f>IFERROR(IF(LEN(VLOOKUP($A160,Entities!$A$1:$D$129,4,FALSE))=0,"",VLOOKUP($A160,Entities!$A$1:$D$129,4,FALSE)),"")</f>
        <v/>
      </c>
      <c r="J160" s="21" t="str">
        <f>IFERROR(IF(LEN(VLOOKUP($A160,Entities!$A$1:$E$129,5,FALSE))=0,"",VLOOKUP($A160,Entities!$A$1:$E$129,5,FALSE)),"")</f>
        <v>Reference Entity</v>
      </c>
      <c r="K160" s="21" t="str">
        <f>IFERROR(IF(LEN(VLOOKUP($B160,Attributes!$A$1:$C$355,3,FALSE))=0,"",VLOOKUP($B160,Attributes!$A$1:$C$355,3,FALSE)),"")</f>
        <v>NVARCHAR(25)</v>
      </c>
      <c r="L160" s="21" t="str">
        <f>IFERROR(IF(LEN(VLOOKUP($B160,Attributes!$A$1:$F$355,6,FALSE))=0,"",VLOOKUP($B160,Attributes!$A$1:$F$355,6,FALSE)),"")</f>
        <v>Locator_Type</v>
      </c>
      <c r="M160" s="21" t="str">
        <f>IFERROR(IF(LEN(VLOOKUP($B160,Attributes!$A$1:$G$355,7,FALSE))=0,"",VLOOKUP($B160,Attributes!$A$1:$G$355,7,FALSE)),"")</f>
        <v>A controlled list of values that distinguishes locators with different characteristics from each other. Values include "Postal Address", "Telephone", "Email Address", "URL", etc.</v>
      </c>
      <c r="N160" s="21" t="str">
        <f>IFERROR(IF(LEN(VLOOKUP($B160,Attributes!$A$1:$H$355,8,FALSE))=0,"",VLOOKUP($B160,Attributes!$A$1:$H$355,8,FALSE)),"")</f>
        <v/>
      </c>
      <c r="O160" s="21"/>
      <c r="P160" s="25" t="s">
        <v>2021</v>
      </c>
      <c r="Q160" s="25"/>
      <c r="R160" s="25" t="s">
        <v>2021</v>
      </c>
      <c r="S160" s="25" t="s">
        <v>1433</v>
      </c>
      <c r="T160" s="25" t="s">
        <v>296</v>
      </c>
    </row>
    <row r="161" spans="1:20" ht="33.299999999999997" x14ac:dyDescent="0.55000000000000004">
      <c r="A161" s="22" t="s">
        <v>298</v>
      </c>
      <c r="B161" s="22" t="s">
        <v>1581</v>
      </c>
      <c r="C161" s="21">
        <v>2</v>
      </c>
      <c r="D161" s="21" t="s">
        <v>8</v>
      </c>
      <c r="E161" s="21" t="s">
        <v>8</v>
      </c>
      <c r="F161" s="21" t="s">
        <v>6</v>
      </c>
      <c r="G161" s="21"/>
      <c r="H161" s="21" t="str">
        <f>IFERROR(IF(LEN(VLOOKUP($A161,Entities!$A$1:$C$129,3,FALSE))=0,"",VLOOKUP($A161,Entities!$A$1:$C$129,3,FALSE)),"")</f>
        <v>A controlled list of values that distinguishes locators with different characteristics from each other. Values include "Postal Address", "Telephone", "Email Address", "URL", etc.</v>
      </c>
      <c r="I161" s="21" t="str">
        <f>IFERROR(IF(LEN(VLOOKUP($A161,Entities!$A$1:$D$129,4,FALSE))=0,"",VLOOKUP($A161,Entities!$A$1:$D$129,4,FALSE)),"")</f>
        <v/>
      </c>
      <c r="J161" s="21" t="str">
        <f>IFERROR(IF(LEN(VLOOKUP($A161,Entities!$A$1:$E$129,5,FALSE))=0,"",VLOOKUP($A161,Entities!$A$1:$E$129,5,FALSE)),"")</f>
        <v>Reference Entity</v>
      </c>
      <c r="K161" s="21" t="str">
        <f>IFERROR(IF(LEN(VLOOKUP($B161,Attributes!$A$1:$C$355,3,FALSE))=0,"",VLOOKUP($B161,Attributes!$A$1:$C$355,3,FALSE)),"")</f>
        <v>NVARCHAR(4000)</v>
      </c>
      <c r="L161" s="21" t="str">
        <f>IFERROR(IF(LEN(VLOOKUP($B161,Attributes!$A$1:$F$355,6,FALSE))=0,"",VLOOKUP($B161,Attributes!$A$1:$F$355,6,FALSE)),"")</f>
        <v/>
      </c>
      <c r="M161" s="21" t="str">
        <f>IFERROR(IF(LEN(VLOOKUP($B161,Attributes!$A$1:$G$355,7,FALSE))=0,"",VLOOKUP($B161,Attributes!$A$1:$G$355,7,FALSE)),"")</f>
        <v>Description of LOCATOR_TYPE value.</v>
      </c>
      <c r="N161" s="21" t="str">
        <f>IFERROR(IF(LEN(VLOOKUP($B161,Attributes!$A$1:$H$355,8,FALSE))=0,"",VLOOKUP($B161,Attributes!$A$1:$H$355,8,FALSE)),"")</f>
        <v/>
      </c>
      <c r="O161" s="21"/>
      <c r="P161" s="25" t="s">
        <v>2021</v>
      </c>
      <c r="Q161" s="25"/>
      <c r="R161" s="25" t="s">
        <v>2021</v>
      </c>
      <c r="S161" s="25" t="s">
        <v>1433</v>
      </c>
      <c r="T161" s="25" t="s">
        <v>1581</v>
      </c>
    </row>
    <row r="162" spans="1:20" ht="88.8" x14ac:dyDescent="0.55000000000000004">
      <c r="A162" s="22" t="s">
        <v>1124</v>
      </c>
      <c r="B162" s="22" t="s">
        <v>1126</v>
      </c>
      <c r="C162" s="21">
        <v>1</v>
      </c>
      <c r="D162" s="21" t="s">
        <v>6</v>
      </c>
      <c r="E162" s="21" t="s">
        <v>6</v>
      </c>
      <c r="F162" s="21" t="s">
        <v>6</v>
      </c>
      <c r="G162" s="21" t="s">
        <v>23</v>
      </c>
      <c r="H162" s="21" t="str">
        <f>IFERROR(IF(LEN(VLOOKUP($A162,Entities!$A$1:$C$129,3,FALSE))=0,"",VLOOKUP($A162,Entities!$A$1:$C$129,3,FALSE)),"")</f>
        <v>A group of PERSONs identified by a shared interest or purpose. Can also be a team or any organisational unit.</v>
      </c>
      <c r="I162" s="21" t="str">
        <f>IFERROR(IF(LEN(VLOOKUP($A162,Entities!$A$1:$D$129,4,FALSE))=0,"",VLOOKUP($A162,Entities!$A$1:$D$129,4,FALSE)),"")</f>
        <v/>
      </c>
      <c r="J162" s="21" t="str">
        <f>IFERROR(IF(LEN(VLOOKUP($A162,Entities!$A$1:$E$129,5,FALSE))=0,"",VLOOKUP($A162,Entities!$A$1:$E$129,5,FALSE)),"")</f>
        <v>Party</v>
      </c>
      <c r="K162" s="21" t="str">
        <f>IFERROR(IF(LEN(VLOOKUP($B162,Attributes!$A$1:$C$355,3,FALSE))=0,"",VLOOKUP($B162,Attributes!$A$1:$C$355,3,FALSE)),"")</f>
        <v>NVARCHAR(32)</v>
      </c>
      <c r="L162" s="21" t="str">
        <f>IFERROR(IF(LEN(VLOOKUP($B162,Attributes!$A$1:$F$355,6,FALSE))=0,"",VLOOKUP($B162,Attributes!$A$1:$F$355,6,FALSE)),"")</f>
        <v/>
      </c>
      <c r="M162" s="21" t="str">
        <f>IFERROR(IF(LEN(VLOOKUP($B162,Attributes!$A$1:$G$355,7,FALSE))=0,"",VLOOKUP($B162,Attributes!$A$1:$G$355,7,FALSE)),"")</f>
        <v>A value that denotes and distinguishes the PARTY.</v>
      </c>
      <c r="N162" s="21" t="str">
        <f>IFERROR(IF(LEN(VLOOKUP($B162,Attributes!$A$1:$H$355,8,FALSE))=0,"",VLOOKUP($B162,Attributes!$A$1:$H$355,8,FALSE)),"")</f>
        <v/>
      </c>
      <c r="O162" s="21"/>
      <c r="P162" s="25" t="s">
        <v>2025</v>
      </c>
      <c r="Q162" s="25"/>
      <c r="R162" s="25" t="s">
        <v>2025</v>
      </c>
      <c r="S162" s="25" t="s">
        <v>1353</v>
      </c>
      <c r="T162" s="25" t="s">
        <v>23</v>
      </c>
    </row>
    <row r="163" spans="1:20" ht="88.8" x14ac:dyDescent="0.55000000000000004">
      <c r="A163" s="22" t="s">
        <v>22</v>
      </c>
      <c r="B163" s="22" t="s">
        <v>23</v>
      </c>
      <c r="C163" s="21">
        <v>1</v>
      </c>
      <c r="D163" s="21" t="s">
        <v>6</v>
      </c>
      <c r="E163" s="21" t="s">
        <v>8</v>
      </c>
      <c r="F163" s="21" t="s">
        <v>6</v>
      </c>
      <c r="G163" s="21" t="s">
        <v>1327</v>
      </c>
      <c r="H163" s="21" t="str">
        <f>IFERROR(IF(LEN(VLOOKUP($A163,Entities!$A$1:$C$129,3,FALSE))=0,"",VLOOKUP($A163,Entities!$A$1:$C$129,3,FALSE)),"")</f>
        <v>A PERSON or ORGANISATION who is known to and recorded by the education, skills, and children's services 'system'.</v>
      </c>
      <c r="I163" s="21" t="str">
        <f>IFERROR(IF(LEN(VLOOKUP($A163,Entities!$A$1:$D$129,4,FALSE))=0,"",VLOOKUP($A163,Entities!$A$1:$D$129,4,FALSE)),"")</f>
        <v/>
      </c>
      <c r="J163" s="21" t="str">
        <f>IFERROR(IF(LEN(VLOOKUP($A163,Entities!$A$1:$E$129,5,FALSE))=0,"",VLOOKUP($A163,Entities!$A$1:$E$129,5,FALSE)),"")</f>
        <v>Party</v>
      </c>
      <c r="K163" s="21" t="str">
        <f>IFERROR(IF(LEN(VLOOKUP($B163,Attributes!$A$1:$C$355,3,FALSE))=0,"",VLOOKUP($B163,Attributes!$A$1:$C$355,3,FALSE)),"")</f>
        <v>NVARCHAR(32)</v>
      </c>
      <c r="L163" s="21" t="str">
        <f>IFERROR(IF(LEN(VLOOKUP($B163,Attributes!$A$1:$F$355,6,FALSE))=0,"",VLOOKUP($B163,Attributes!$A$1:$F$355,6,FALSE)),"")</f>
        <v/>
      </c>
      <c r="M163" s="21" t="str">
        <f>IFERROR(IF(LEN(VLOOKUP($B163,Attributes!$A$1:$G$355,7,FALSE))=0,"",VLOOKUP($B163,Attributes!$A$1:$G$355,7,FALSE)),"")</f>
        <v>A value that denotes and distinguishes the PARTY.</v>
      </c>
      <c r="N163" s="21" t="str">
        <f>IFERROR(IF(LEN(VLOOKUP($B163,Attributes!$A$1:$H$355,8,FALSE))=0,"",VLOOKUP($B163,Attributes!$A$1:$H$355,8,FALSE)),"")</f>
        <v>eg Learner Id, Centre Id, Awarding Organisation Id</v>
      </c>
      <c r="O163" s="21"/>
      <c r="P163" s="25" t="s">
        <v>2025</v>
      </c>
      <c r="Q163" s="25"/>
      <c r="R163" s="25" t="s">
        <v>2025</v>
      </c>
      <c r="S163" s="25" t="s">
        <v>1353</v>
      </c>
      <c r="T163" s="25" t="s">
        <v>23</v>
      </c>
    </row>
    <row r="164" spans="1:20" ht="88.8" x14ac:dyDescent="0.55000000000000004">
      <c r="A164" s="22" t="s">
        <v>22</v>
      </c>
      <c r="B164" s="22" t="s">
        <v>24</v>
      </c>
      <c r="C164" s="21">
        <v>2</v>
      </c>
      <c r="D164" s="21" t="s">
        <v>8</v>
      </c>
      <c r="E164" s="21" t="s">
        <v>6</v>
      </c>
      <c r="F164" s="21" t="s">
        <v>6</v>
      </c>
      <c r="G164" s="21" t="s">
        <v>1327</v>
      </c>
      <c r="H164" s="21" t="str">
        <f>IFERROR(IF(LEN(VLOOKUP($A164,Entities!$A$1:$C$129,3,FALSE))=0,"",VLOOKUP($A164,Entities!$A$1:$C$129,3,FALSE)),"")</f>
        <v>A PERSON or ORGANISATION who is known to and recorded by the education, skills, and children's services 'system'.</v>
      </c>
      <c r="I164" s="21" t="str">
        <f>IFERROR(IF(LEN(VLOOKUP($A164,Entities!$A$1:$D$129,4,FALSE))=0,"",VLOOKUP($A164,Entities!$A$1:$D$129,4,FALSE)),"")</f>
        <v/>
      </c>
      <c r="J164" s="21" t="str">
        <f>IFERROR(IF(LEN(VLOOKUP($A164,Entities!$A$1:$E$129,5,FALSE))=0,"",VLOOKUP($A164,Entities!$A$1:$E$129,5,FALSE)),"")</f>
        <v>Party</v>
      </c>
      <c r="K164" s="21" t="str">
        <f>IFERROR(IF(LEN(VLOOKUP($B164,Attributes!$A$1:$C$355,3,FALSE))=0,"",VLOOKUP($B164,Attributes!$A$1:$C$355,3,FALSE)),"")</f>
        <v>NVARCHAR(32)</v>
      </c>
      <c r="L164" s="21" t="str">
        <f>IFERROR(IF(LEN(VLOOKUP($B164,Attributes!$A$1:$F$355,6,FALSE))=0,"",VLOOKUP($B164,Attributes!$A$1:$F$355,6,FALSE)),"")</f>
        <v>Party_Type</v>
      </c>
      <c r="M164" s="21" t="str">
        <f>IFERROR(IF(LEN(VLOOKUP($B164,Attributes!$A$1:$G$355,7,FALSE))=0,"",VLOOKUP($B164,Attributes!$A$1:$G$355,7,FALSE)),"")</f>
        <v>A controlled list of values that identifies the type of PARTY. Values are "Person", "Organisation".</v>
      </c>
      <c r="N164" s="21" t="str">
        <f>IFERROR(IF(LEN(VLOOKUP($B164,Attributes!$A$1:$H$355,8,FALSE))=0,"",VLOOKUP($B164,Attributes!$A$1:$H$355,8,FALSE)),"")</f>
        <v/>
      </c>
      <c r="O164" s="21"/>
      <c r="P164" s="25" t="s">
        <v>2025</v>
      </c>
      <c r="Q164" s="25"/>
      <c r="R164" s="25" t="s">
        <v>2025</v>
      </c>
      <c r="S164" s="25" t="s">
        <v>1343</v>
      </c>
      <c r="T164" s="25" t="s">
        <v>24</v>
      </c>
    </row>
    <row r="165" spans="1:20" ht="33.299999999999997" x14ac:dyDescent="0.55000000000000004">
      <c r="A165" s="22" t="s">
        <v>301</v>
      </c>
      <c r="B165" s="22" t="s">
        <v>302</v>
      </c>
      <c r="C165" s="21">
        <v>1</v>
      </c>
      <c r="D165" s="21" t="s">
        <v>6</v>
      </c>
      <c r="E165" s="21" t="s">
        <v>8</v>
      </c>
      <c r="F165" s="21" t="s">
        <v>6</v>
      </c>
      <c r="G165" s="21"/>
      <c r="H165" s="21" t="str">
        <f>IFERROR(IF(LEN(VLOOKUP($A165,Entities!$A$1:$C$129,3,FALSE))=0,"",VLOOKUP($A165,Entities!$A$1:$C$129,3,FALSE)),"")</f>
        <v>A controlled list of values that identifies the particular use of a PARTY RELATIONSHIP CONTACT in a particular circumstance. Values include "Main" ,"Alternate", "Delivery", "Day Time".</v>
      </c>
      <c r="I165" s="21" t="str">
        <f>IFERROR(IF(LEN(VLOOKUP($A165,Entities!$A$1:$D$129,4,FALSE))=0,"",VLOOKUP($A165,Entities!$A$1:$D$129,4,FALSE)),"")</f>
        <v/>
      </c>
      <c r="J165" s="21" t="str">
        <f>IFERROR(IF(LEN(VLOOKUP($A165,Entities!$A$1:$E$129,5,FALSE))=0,"",VLOOKUP($A165,Entities!$A$1:$E$129,5,FALSE)),"")</f>
        <v>Reference Entity</v>
      </c>
      <c r="K165" s="21" t="str">
        <f>IFERROR(IF(LEN(VLOOKUP($B165,Attributes!$A$1:$C$355,3,FALSE))=0,"",VLOOKUP($B165,Attributes!$A$1:$C$355,3,FALSE)),"")</f>
        <v>NVARCHAR(50)</v>
      </c>
      <c r="L165" s="21" t="str">
        <f>IFERROR(IF(LEN(VLOOKUP($B165,Attributes!$A$1:$F$355,6,FALSE))=0,"",VLOOKUP($B165,Attributes!$A$1:$F$355,6,FALSE)),"")</f>
        <v>Party_Contact_Use_Type</v>
      </c>
      <c r="M165" s="21" t="str">
        <f>IFERROR(IF(LEN(VLOOKUP($B165,Attributes!$A$1:$G$355,7,FALSE))=0,"",VLOOKUP($B165,Attributes!$A$1:$G$355,7,FALSE)),"")</f>
        <v>A controlled list of values that identifies the particular use of a PARTY RELATIONSHIP CONTACT in a particular circumstance. Values include "Main" ,"Alternate", "Delivery", "Day Time".</v>
      </c>
      <c r="N165" s="21" t="str">
        <f>IFERROR(IF(LEN(VLOOKUP($B165,Attributes!$A$1:$H$355,8,FALSE))=0,"",VLOOKUP($B165,Attributes!$A$1:$H$355,8,FALSE)),"")</f>
        <v/>
      </c>
      <c r="O165" s="21"/>
      <c r="P165" s="25" t="s">
        <v>2021</v>
      </c>
      <c r="Q165" s="25"/>
      <c r="R165" s="25" t="s">
        <v>2021</v>
      </c>
      <c r="S165" s="25" t="s">
        <v>1434</v>
      </c>
      <c r="T165" s="25" t="s">
        <v>302</v>
      </c>
    </row>
    <row r="166" spans="1:20" ht="33.299999999999997" x14ac:dyDescent="0.55000000000000004">
      <c r="A166" s="22" t="s">
        <v>301</v>
      </c>
      <c r="B166" s="22" t="s">
        <v>1582</v>
      </c>
      <c r="C166" s="21">
        <v>2</v>
      </c>
      <c r="D166" s="21" t="s">
        <v>8</v>
      </c>
      <c r="E166" s="21" t="s">
        <v>8</v>
      </c>
      <c r="F166" s="21" t="s">
        <v>6</v>
      </c>
      <c r="G166" s="21"/>
      <c r="H166" s="21" t="str">
        <f>IFERROR(IF(LEN(VLOOKUP($A166,Entities!$A$1:$C$129,3,FALSE))=0,"",VLOOKUP($A166,Entities!$A$1:$C$129,3,FALSE)),"")</f>
        <v>A controlled list of values that identifies the particular use of a PARTY RELATIONSHIP CONTACT in a particular circumstance. Values include "Main" ,"Alternate", "Delivery", "Day Time".</v>
      </c>
      <c r="I166" s="21" t="str">
        <f>IFERROR(IF(LEN(VLOOKUP($A166,Entities!$A$1:$D$129,4,FALSE))=0,"",VLOOKUP($A166,Entities!$A$1:$D$129,4,FALSE)),"")</f>
        <v/>
      </c>
      <c r="J166" s="21" t="str">
        <f>IFERROR(IF(LEN(VLOOKUP($A166,Entities!$A$1:$E$129,5,FALSE))=0,"",VLOOKUP($A166,Entities!$A$1:$E$129,5,FALSE)),"")</f>
        <v>Reference Entity</v>
      </c>
      <c r="K166" s="21" t="str">
        <f>IFERROR(IF(LEN(VLOOKUP($B166,Attributes!$A$1:$C$355,3,FALSE))=0,"",VLOOKUP($B166,Attributes!$A$1:$C$355,3,FALSE)),"")</f>
        <v>NVARCHAR(4000)</v>
      </c>
      <c r="L166" s="21" t="str">
        <f>IFERROR(IF(LEN(VLOOKUP($B166,Attributes!$A$1:$F$355,6,FALSE))=0,"",VLOOKUP($B166,Attributes!$A$1:$F$355,6,FALSE)),"")</f>
        <v/>
      </c>
      <c r="M166" s="21" t="str">
        <f>IFERROR(IF(LEN(VLOOKUP($B166,Attributes!$A$1:$G$355,7,FALSE))=0,"",VLOOKUP($B166,Attributes!$A$1:$G$355,7,FALSE)),"")</f>
        <v>Description of PARTY_CONTACT_USE_TYPE value.</v>
      </c>
      <c r="N166" s="21" t="str">
        <f>IFERROR(IF(LEN(VLOOKUP($B166,Attributes!$A$1:$H$355,8,FALSE))=0,"",VLOOKUP($B166,Attributes!$A$1:$H$355,8,FALSE)),"")</f>
        <v/>
      </c>
      <c r="O166" s="21"/>
      <c r="P166" s="25" t="s">
        <v>2021</v>
      </c>
      <c r="Q166" s="25"/>
      <c r="R166" s="25" t="s">
        <v>2021</v>
      </c>
      <c r="S166" s="25" t="s">
        <v>1434</v>
      </c>
      <c r="T166" s="25" t="s">
        <v>1582</v>
      </c>
    </row>
    <row r="167" spans="1:20" ht="66.599999999999994" x14ac:dyDescent="0.55000000000000004">
      <c r="A167" s="22" t="s">
        <v>25</v>
      </c>
      <c r="B167" s="22" t="s">
        <v>23</v>
      </c>
      <c r="C167" s="21">
        <v>1</v>
      </c>
      <c r="D167" s="21" t="s">
        <v>6</v>
      </c>
      <c r="E167" s="21" t="s">
        <v>6</v>
      </c>
      <c r="F167" s="21" t="s">
        <v>6</v>
      </c>
      <c r="G167" s="21" t="s">
        <v>1327</v>
      </c>
      <c r="H167" s="21" t="str">
        <f>IFERROR(IF(LEN(VLOOKUP($A167,Entities!$A$1:$C$129,3,FALSE))=0,"",VLOOKUP($A167,Entities!$A$1:$C$129,3,FALSE)),"")</f>
        <v>The names that a PARTY may use such as "Birth Name", "Married Name" etc. These names are re-useable and so have no use context as that is allocated when a particular name is used in a particular event.</v>
      </c>
      <c r="I167" s="21" t="str">
        <f>IFERROR(IF(LEN(VLOOKUP($A167,Entities!$A$1:$D$129,4,FALSE))=0,"",VLOOKUP($A167,Entities!$A$1:$D$129,4,FALSE)),"")</f>
        <v>This may include Certificate Name, Full Legal Name, Preferred Name, also known as name</v>
      </c>
      <c r="J167" s="21" t="str">
        <f>IFERROR(IF(LEN(VLOOKUP($A167,Entities!$A$1:$E$129,5,FALSE))=0,"",VLOOKUP($A167,Entities!$A$1:$E$129,5,FALSE)),"")</f>
        <v>Party Name</v>
      </c>
      <c r="K167" s="21" t="str">
        <f>IFERROR(IF(LEN(VLOOKUP($B167,Attributes!$A$1:$C$355,3,FALSE))=0,"",VLOOKUP($B167,Attributes!$A$1:$C$355,3,FALSE)),"")</f>
        <v>NVARCHAR(32)</v>
      </c>
      <c r="L167" s="21" t="str">
        <f>IFERROR(IF(LEN(VLOOKUP($B167,Attributes!$A$1:$F$355,6,FALSE))=0,"",VLOOKUP($B167,Attributes!$A$1:$F$355,6,FALSE)),"")</f>
        <v/>
      </c>
      <c r="M167" s="21" t="str">
        <f>IFERROR(IF(LEN(VLOOKUP($B167,Attributes!$A$1:$G$355,7,FALSE))=0,"",VLOOKUP($B167,Attributes!$A$1:$G$355,7,FALSE)),"")</f>
        <v>A value that denotes and distinguishes the PARTY.</v>
      </c>
      <c r="N167" s="21" t="str">
        <f>IFERROR(IF(LEN(VLOOKUP($B167,Attributes!$A$1:$H$355,8,FALSE))=0,"",VLOOKUP($B167,Attributes!$A$1:$H$355,8,FALSE)),"")</f>
        <v>eg Learner Id, Centre Id, Awarding Organisation Id</v>
      </c>
      <c r="O167" s="21"/>
      <c r="P167" s="25" t="s">
        <v>2026</v>
      </c>
      <c r="Q167" s="25"/>
      <c r="R167" s="25" t="s">
        <v>2026</v>
      </c>
      <c r="S167" s="25" t="s">
        <v>1354</v>
      </c>
      <c r="T167" s="25" t="s">
        <v>23</v>
      </c>
    </row>
    <row r="168" spans="1:20" ht="199.8" x14ac:dyDescent="0.55000000000000004">
      <c r="A168" s="22" t="s">
        <v>25</v>
      </c>
      <c r="B168" s="22" t="s">
        <v>1514</v>
      </c>
      <c r="C168" s="21">
        <v>2</v>
      </c>
      <c r="D168" s="21" t="s">
        <v>6</v>
      </c>
      <c r="E168" s="21" t="s">
        <v>6</v>
      </c>
      <c r="F168" s="21" t="s">
        <v>6</v>
      </c>
      <c r="G168" s="21" t="s">
        <v>1327</v>
      </c>
      <c r="H168" s="21" t="str">
        <f>IFERROR(IF(LEN(VLOOKUP($A168,Entities!$A$1:$C$129,3,FALSE))=0,"",VLOOKUP($A168,Entities!$A$1:$C$129,3,FALSE)),"")</f>
        <v>The names that a PARTY may use such as "Birth Name", "Married Name" etc. These names are re-useable and so have no use context as that is allocated when a particular name is used in a particular event.</v>
      </c>
      <c r="I168" s="21" t="str">
        <f>IFERROR(IF(LEN(VLOOKUP($A168,Entities!$A$1:$D$129,4,FALSE))=0,"",VLOOKUP($A168,Entities!$A$1:$D$129,4,FALSE)),"")</f>
        <v>This may include Certificate Name, Full Legal Name, Preferred Name, also known as name</v>
      </c>
      <c r="J168" s="21" t="str">
        <f>IFERROR(IF(LEN(VLOOKUP($A168,Entities!$A$1:$E$129,5,FALSE))=0,"",VLOOKUP($A168,Entities!$A$1:$E$129,5,FALSE)),"")</f>
        <v>Party Name</v>
      </c>
      <c r="K168" s="21" t="str">
        <f>IFERROR(IF(LEN(VLOOKUP($B168,Attributes!$A$1:$C$355,3,FALSE))=0,"",VLOOKUP($B168,Attributes!$A$1:$C$355,3,FALSE)),"")</f>
        <v>NVARCHAR(50)</v>
      </c>
      <c r="L168" s="21" t="str">
        <f>IFERROR(IF(LEN(VLOOKUP($B168,Attributes!$A$1:$F$355,6,FALSE))=0,"",VLOOKUP($B168,Attributes!$A$1:$F$355,6,FALSE)),"")</f>
        <v>Party_Name_Type</v>
      </c>
      <c r="M168" s="21" t="str">
        <f>IFERROR(IF(LEN(VLOOKUP($B168,Attributes!$A$1:$G$355,7,FALSE))=0,"",VLOOKUP($B168,Attributes!$A$1:$G$355,7,FALSE)),"")</f>
        <v>A controlled list of values that identifies the use of the party name. Values include "Full" and "Known as".</v>
      </c>
      <c r="N168" s="21" t="str">
        <f>IFERROR(IF(LEN(VLOOKUP($B168,Attributes!$A$1:$H$355,8,FALSE))=0,"",VLOOKUP($B168,Attributes!$A$1:$H$355,8,FALSE)),"")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168" s="21"/>
      <c r="P168" s="25" t="s">
        <v>2026</v>
      </c>
      <c r="Q168" s="25"/>
      <c r="R168" s="25" t="s">
        <v>2026</v>
      </c>
      <c r="S168" s="25" t="s">
        <v>1355</v>
      </c>
      <c r="T168" s="25" t="s">
        <v>1514</v>
      </c>
    </row>
    <row r="169" spans="1:20" ht="66.599999999999994" x14ac:dyDescent="0.55000000000000004">
      <c r="A169" s="22" t="s">
        <v>25</v>
      </c>
      <c r="B169" s="22" t="s">
        <v>27</v>
      </c>
      <c r="C169" s="21">
        <v>3</v>
      </c>
      <c r="D169" s="21" t="s">
        <v>6</v>
      </c>
      <c r="E169" s="21" t="s">
        <v>8</v>
      </c>
      <c r="F169" s="21" t="s">
        <v>6</v>
      </c>
      <c r="G169" s="21" t="s">
        <v>1327</v>
      </c>
      <c r="H169" s="21" t="str">
        <f>IFERROR(IF(LEN(VLOOKUP($A169,Entities!$A$1:$C$129,3,FALSE))=0,"",VLOOKUP($A169,Entities!$A$1:$C$129,3,FALSE)),"")</f>
        <v>The names that a PARTY may use such as "Birth Name", "Married Name" etc. These names are re-useable and so have no use context as that is allocated when a particular name is used in a particular event.</v>
      </c>
      <c r="I169" s="21" t="str">
        <f>IFERROR(IF(LEN(VLOOKUP($A169,Entities!$A$1:$D$129,4,FALSE))=0,"",VLOOKUP($A169,Entities!$A$1:$D$129,4,FALSE)),"")</f>
        <v>This may include Certificate Name, Full Legal Name, Preferred Name, also known as name</v>
      </c>
      <c r="J169" s="21" t="str">
        <f>IFERROR(IF(LEN(VLOOKUP($A169,Entities!$A$1:$E$129,5,FALSE))=0,"",VLOOKUP($A169,Entities!$A$1:$E$129,5,FALSE)),"")</f>
        <v>Party Name</v>
      </c>
      <c r="K169" s="21" t="str">
        <f>IFERROR(IF(LEN(VLOOKUP($B169,Attributes!$A$1:$C$355,3,FALSE))=0,"",VLOOKUP($B169,Attributes!$A$1:$C$355,3,FALSE)),"")</f>
        <v>DATE</v>
      </c>
      <c r="L169" s="21" t="str">
        <f>IFERROR(IF(LEN(VLOOKUP($B169,Attributes!$A$1:$F$355,6,FALSE))=0,"",VLOOKUP($B169,Attributes!$A$1:$F$355,6,FALSE)),"")</f>
        <v/>
      </c>
      <c r="M169" s="21" t="str">
        <f>IFERROR(IF(LEN(VLOOKUP($B169,Attributes!$A$1:$G$355,7,FALSE))=0,"",VLOOKUP($B169,Attributes!$A$1:$G$355,7,FALSE)),"")</f>
        <v>The date from which the PARTY NAME commenced.</v>
      </c>
      <c r="N169" s="21" t="str">
        <f>IFERROR(IF(LEN(VLOOKUP($B169,Attributes!$A$1:$H$355,8,FALSE))=0,"",VLOOKUP($B169,Attributes!$A$1:$H$355,8,FALSE)),"")</f>
        <v>Where the party name relates to a learner, this will generally be the date of birth unless a name change has taken place, eg marriage. In the case of a name change it will be the date that change was registered on the centre system.</v>
      </c>
      <c r="O169" s="21"/>
      <c r="P169" s="25" t="s">
        <v>2026</v>
      </c>
      <c r="Q169" s="25"/>
      <c r="R169" s="25" t="s">
        <v>2026</v>
      </c>
      <c r="S169" s="25" t="s">
        <v>1355</v>
      </c>
      <c r="T169" s="25" t="s">
        <v>27</v>
      </c>
    </row>
    <row r="170" spans="1:20" ht="77.7" x14ac:dyDescent="0.55000000000000004">
      <c r="A170" s="22" t="s">
        <v>25</v>
      </c>
      <c r="B170" s="22" t="s">
        <v>28</v>
      </c>
      <c r="C170" s="21">
        <v>4</v>
      </c>
      <c r="D170" s="21" t="s">
        <v>8</v>
      </c>
      <c r="E170" s="21" t="s">
        <v>8</v>
      </c>
      <c r="F170" s="21" t="s">
        <v>8</v>
      </c>
      <c r="G170" s="21" t="s">
        <v>1327</v>
      </c>
      <c r="H170" s="21" t="str">
        <f>IFERROR(IF(LEN(VLOOKUP($A170,Entities!$A$1:$C$129,3,FALSE))=0,"",VLOOKUP($A170,Entities!$A$1:$C$129,3,FALSE)),"")</f>
        <v>The names that a PARTY may use such as "Birth Name", "Married Name" etc. These names are re-useable and so have no use context as that is allocated when a particular name is used in a particular event.</v>
      </c>
      <c r="I170" s="21" t="str">
        <f>IFERROR(IF(LEN(VLOOKUP($A170,Entities!$A$1:$D$129,4,FALSE))=0,"",VLOOKUP($A170,Entities!$A$1:$D$129,4,FALSE)),"")</f>
        <v>This may include Certificate Name, Full Legal Name, Preferred Name, also known as name</v>
      </c>
      <c r="J170" s="21" t="str">
        <f>IFERROR(IF(LEN(VLOOKUP($A170,Entities!$A$1:$E$129,5,FALSE))=0,"",VLOOKUP($A170,Entities!$A$1:$E$129,5,FALSE)),"")</f>
        <v>Party Name</v>
      </c>
      <c r="K170" s="21" t="str">
        <f>IFERROR(IF(LEN(VLOOKUP($B170,Attributes!$A$1:$C$355,3,FALSE))=0,"",VLOOKUP($B170,Attributes!$A$1:$C$355,3,FALSE)),"")</f>
        <v>DATE</v>
      </c>
      <c r="L170" s="21" t="str">
        <f>IFERROR(IF(LEN(VLOOKUP($B170,Attributes!$A$1:$F$355,6,FALSE))=0,"",VLOOKUP($B170,Attributes!$A$1:$F$355,6,FALSE)),"")</f>
        <v/>
      </c>
      <c r="M170" s="21" t="str">
        <f>IFERROR(IF(LEN(VLOOKUP($B170,Attributes!$A$1:$G$355,7,FALSE))=0,"",VLOOKUP($B170,Attributes!$A$1:$G$355,7,FALSE)),"")</f>
        <v>The date from which the PARTY NAME ceased.</v>
      </c>
      <c r="N170" s="21" t="str">
        <f>IFERROR(IF(LEN(VLOOKUP($B170,Attributes!$A$1:$H$355,8,FALSE))=0,"",VLOOKUP($B170,Attributes!$A$1:$H$355,8,FALSE)),"")</f>
        <v/>
      </c>
      <c r="O170" s="21"/>
      <c r="P170" s="25" t="s">
        <v>2026</v>
      </c>
      <c r="Q170" s="25" t="s">
        <v>1890</v>
      </c>
      <c r="R170" s="25" t="s">
        <v>2034</v>
      </c>
      <c r="S170" s="25" t="s">
        <v>1356</v>
      </c>
      <c r="T170" s="25" t="s">
        <v>28</v>
      </c>
    </row>
    <row r="171" spans="1:20" ht="66.599999999999994" x14ac:dyDescent="0.55000000000000004">
      <c r="A171" s="22" t="s">
        <v>32</v>
      </c>
      <c r="B171" s="22" t="s">
        <v>23</v>
      </c>
      <c r="C171" s="21">
        <v>1</v>
      </c>
      <c r="D171" s="21" t="s">
        <v>6</v>
      </c>
      <c r="E171" s="21" t="s">
        <v>6</v>
      </c>
      <c r="F171" s="21" t="s">
        <v>6</v>
      </c>
      <c r="G171" s="21" t="s">
        <v>1327</v>
      </c>
      <c r="H171" s="21" t="str">
        <f>IFERROR(IF(LEN(VLOOKUP($A171,Entities!$A$1:$C$129,3,FALSE))=0,"",VLOOKUP($A171,Entities!$A$1:$C$129,3,FALSE)),"")</f>
        <v>The individual NAME COMPONENTs for a PARTY that make a name. An ORGANISATION will generally have only one NAME COMPONENT.</v>
      </c>
      <c r="I171" s="21" t="str">
        <f>IFERROR(IF(LEN(VLOOKUP($A171,Entities!$A$1:$D$129,4,FALSE))=0,"",VLOOKUP($A171,Entities!$A$1:$D$129,4,FALSE)),"")</f>
        <v>eg Mr Henry Hill OBE, each of the individual parts of the entire name constitute a PARTY NAME COMPONENT</v>
      </c>
      <c r="J171" s="21" t="str">
        <f>IFERROR(IF(LEN(VLOOKUP($A171,Entities!$A$1:$E$129,5,FALSE))=0,"",VLOOKUP($A171,Entities!$A$1:$E$129,5,FALSE)),"")</f>
        <v>Party Name</v>
      </c>
      <c r="K171" s="21" t="str">
        <f>IFERROR(IF(LEN(VLOOKUP($B171,Attributes!$A$1:$C$355,3,FALSE))=0,"",VLOOKUP($B171,Attributes!$A$1:$C$355,3,FALSE)),"")</f>
        <v>NVARCHAR(32)</v>
      </c>
      <c r="L171" s="21" t="str">
        <f>IFERROR(IF(LEN(VLOOKUP($B171,Attributes!$A$1:$F$355,6,FALSE))=0,"",VLOOKUP($B171,Attributes!$A$1:$F$355,6,FALSE)),"")</f>
        <v/>
      </c>
      <c r="M171" s="21" t="str">
        <f>IFERROR(IF(LEN(VLOOKUP($B171,Attributes!$A$1:$G$355,7,FALSE))=0,"",VLOOKUP($B171,Attributes!$A$1:$G$355,7,FALSE)),"")</f>
        <v>A value that denotes and distinguishes the PARTY.</v>
      </c>
      <c r="N171" s="21" t="str">
        <f>IFERROR(IF(LEN(VLOOKUP($B171,Attributes!$A$1:$H$355,8,FALSE))=0,"",VLOOKUP($B171,Attributes!$A$1:$H$355,8,FALSE)),"")</f>
        <v>eg Learner Id, Centre Id, Awarding Organisation Id</v>
      </c>
      <c r="O171" s="21"/>
      <c r="P171" s="25" t="s">
        <v>2026</v>
      </c>
      <c r="Q171" s="25"/>
      <c r="R171" s="25" t="s">
        <v>2026</v>
      </c>
      <c r="S171" s="25" t="s">
        <v>1354</v>
      </c>
      <c r="T171" s="25" t="s">
        <v>23</v>
      </c>
    </row>
    <row r="172" spans="1:20" ht="199.8" x14ac:dyDescent="0.55000000000000004">
      <c r="A172" s="22" t="s">
        <v>32</v>
      </c>
      <c r="B172" s="22" t="s">
        <v>1514</v>
      </c>
      <c r="C172" s="21">
        <v>2</v>
      </c>
      <c r="D172" s="21" t="s">
        <v>6</v>
      </c>
      <c r="E172" s="21" t="s">
        <v>6</v>
      </c>
      <c r="F172" s="21" t="s">
        <v>6</v>
      </c>
      <c r="G172" s="21" t="s">
        <v>1327</v>
      </c>
      <c r="H172" s="21" t="str">
        <f>IFERROR(IF(LEN(VLOOKUP($A172,Entities!$A$1:$C$129,3,FALSE))=0,"",VLOOKUP($A172,Entities!$A$1:$C$129,3,FALSE)),"")</f>
        <v>The individual NAME COMPONENTs for a PARTY that make a name. An ORGANISATION will generally have only one NAME COMPONENT.</v>
      </c>
      <c r="I172" s="21" t="str">
        <f>IFERROR(IF(LEN(VLOOKUP($A172,Entities!$A$1:$D$129,4,FALSE))=0,"",VLOOKUP($A172,Entities!$A$1:$D$129,4,FALSE)),"")</f>
        <v>eg Mr Henry Hill OBE, each of the individual parts of the entire name constitute a PARTY NAME COMPONENT</v>
      </c>
      <c r="J172" s="21" t="str">
        <f>IFERROR(IF(LEN(VLOOKUP($A172,Entities!$A$1:$E$129,5,FALSE))=0,"",VLOOKUP($A172,Entities!$A$1:$E$129,5,FALSE)),"")</f>
        <v>Party Name</v>
      </c>
      <c r="K172" s="21" t="str">
        <f>IFERROR(IF(LEN(VLOOKUP($B172,Attributes!$A$1:$C$355,3,FALSE))=0,"",VLOOKUP($B172,Attributes!$A$1:$C$355,3,FALSE)),"")</f>
        <v>NVARCHAR(50)</v>
      </c>
      <c r="L172" s="21" t="str">
        <f>IFERROR(IF(LEN(VLOOKUP($B172,Attributes!$A$1:$F$355,6,FALSE))=0,"",VLOOKUP($B172,Attributes!$A$1:$F$355,6,FALSE)),"")</f>
        <v>Party_Name_Type</v>
      </c>
      <c r="M172" s="21" t="str">
        <f>IFERROR(IF(LEN(VLOOKUP($B172,Attributes!$A$1:$G$355,7,FALSE))=0,"",VLOOKUP($B172,Attributes!$A$1:$G$355,7,FALSE)),"")</f>
        <v>A controlled list of values that identifies the use of the party name. Values include "Full" and "Known as".</v>
      </c>
      <c r="N172" s="21" t="str">
        <f>IFERROR(IF(LEN(VLOOKUP($B172,Attributes!$A$1:$H$355,8,FALSE))=0,"",VLOOKUP($B172,Attributes!$A$1:$H$355,8,FALSE)),"")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172" s="21"/>
      <c r="P172" s="25" t="s">
        <v>2026</v>
      </c>
      <c r="Q172" s="25"/>
      <c r="R172" s="25" t="s">
        <v>2026</v>
      </c>
      <c r="S172" s="25" t="s">
        <v>1355</v>
      </c>
      <c r="T172" s="25" t="s">
        <v>1514</v>
      </c>
    </row>
    <row r="173" spans="1:20" ht="66.599999999999994" x14ac:dyDescent="0.55000000000000004">
      <c r="A173" s="22" t="s">
        <v>32</v>
      </c>
      <c r="B173" s="22" t="s">
        <v>27</v>
      </c>
      <c r="C173" s="21">
        <v>3</v>
      </c>
      <c r="D173" s="21" t="s">
        <v>6</v>
      </c>
      <c r="E173" s="21" t="s">
        <v>6</v>
      </c>
      <c r="F173" s="21" t="s">
        <v>6</v>
      </c>
      <c r="G173" s="21" t="s">
        <v>1327</v>
      </c>
      <c r="H173" s="21" t="str">
        <f>IFERROR(IF(LEN(VLOOKUP($A173,Entities!$A$1:$C$129,3,FALSE))=0,"",VLOOKUP($A173,Entities!$A$1:$C$129,3,FALSE)),"")</f>
        <v>The individual NAME COMPONENTs for a PARTY that make a name. An ORGANISATION will generally have only one NAME COMPONENT.</v>
      </c>
      <c r="I173" s="21" t="str">
        <f>IFERROR(IF(LEN(VLOOKUP($A173,Entities!$A$1:$D$129,4,FALSE))=0,"",VLOOKUP($A173,Entities!$A$1:$D$129,4,FALSE)),"")</f>
        <v>eg Mr Henry Hill OBE, each of the individual parts of the entire name constitute a PARTY NAME COMPONENT</v>
      </c>
      <c r="J173" s="21" t="str">
        <f>IFERROR(IF(LEN(VLOOKUP($A173,Entities!$A$1:$E$129,5,FALSE))=0,"",VLOOKUP($A173,Entities!$A$1:$E$129,5,FALSE)),"")</f>
        <v>Party Name</v>
      </c>
      <c r="K173" s="21" t="str">
        <f>IFERROR(IF(LEN(VLOOKUP($B173,Attributes!$A$1:$C$355,3,FALSE))=0,"",VLOOKUP($B173,Attributes!$A$1:$C$355,3,FALSE)),"")</f>
        <v>DATE</v>
      </c>
      <c r="L173" s="21" t="str">
        <f>IFERROR(IF(LEN(VLOOKUP($B173,Attributes!$A$1:$F$355,6,FALSE))=0,"",VLOOKUP($B173,Attributes!$A$1:$F$355,6,FALSE)),"")</f>
        <v/>
      </c>
      <c r="M173" s="21" t="str">
        <f>IFERROR(IF(LEN(VLOOKUP($B173,Attributes!$A$1:$G$355,7,FALSE))=0,"",VLOOKUP($B173,Attributes!$A$1:$G$355,7,FALSE)),"")</f>
        <v>The date from which the PARTY NAME commenced.</v>
      </c>
      <c r="N173" s="21" t="str">
        <f>IFERROR(IF(LEN(VLOOKUP($B173,Attributes!$A$1:$H$355,8,FALSE))=0,"",VLOOKUP($B173,Attributes!$A$1:$H$355,8,FALSE)),"")</f>
        <v>Where the party name relates to a learner, this will generally be the date of birth unless a name change has taken place, eg marriage. In the case of a name change it will be the date that change was registered on the centre system.</v>
      </c>
      <c r="O173" s="21"/>
      <c r="P173" s="25" t="s">
        <v>2026</v>
      </c>
      <c r="Q173" s="25"/>
      <c r="R173" s="25" t="s">
        <v>2026</v>
      </c>
      <c r="S173" s="25" t="s">
        <v>1355</v>
      </c>
      <c r="T173" s="25" t="s">
        <v>27</v>
      </c>
    </row>
    <row r="174" spans="1:20" ht="66.599999999999994" x14ac:dyDescent="0.55000000000000004">
      <c r="A174" s="22" t="s">
        <v>32</v>
      </c>
      <c r="B174" s="22" t="s">
        <v>33</v>
      </c>
      <c r="C174" s="21">
        <v>4</v>
      </c>
      <c r="D174" s="21" t="s">
        <v>6</v>
      </c>
      <c r="E174" s="21" t="s">
        <v>8</v>
      </c>
      <c r="F174" s="21" t="s">
        <v>6</v>
      </c>
      <c r="G174" s="21" t="s">
        <v>1327</v>
      </c>
      <c r="H174" s="21" t="str">
        <f>IFERROR(IF(LEN(VLOOKUP($A174,Entities!$A$1:$C$129,3,FALSE))=0,"",VLOOKUP($A174,Entities!$A$1:$C$129,3,FALSE)),"")</f>
        <v>The individual NAME COMPONENTs for a PARTY that make a name. An ORGANISATION will generally have only one NAME COMPONENT.</v>
      </c>
      <c r="I174" s="21" t="str">
        <f>IFERROR(IF(LEN(VLOOKUP($A174,Entities!$A$1:$D$129,4,FALSE))=0,"",VLOOKUP($A174,Entities!$A$1:$D$129,4,FALSE)),"")</f>
        <v>eg Mr Henry Hill OBE, each of the individual parts of the entire name constitute a PARTY NAME COMPONENT</v>
      </c>
      <c r="J174" s="21" t="str">
        <f>IFERROR(IF(LEN(VLOOKUP($A174,Entities!$A$1:$E$129,5,FALSE))=0,"",VLOOKUP($A174,Entities!$A$1:$E$129,5,FALSE)),"")</f>
        <v>Party Name</v>
      </c>
      <c r="K174" s="21" t="str">
        <f>IFERROR(IF(LEN(VLOOKUP($B174,Attributes!$A$1:$C$355,3,FALSE))=0,"",VLOOKUP($B174,Attributes!$A$1:$C$355,3,FALSE)),"")</f>
        <v>INTEGER</v>
      </c>
      <c r="L174" s="21" t="str">
        <f>IFERROR(IF(LEN(VLOOKUP($B174,Attributes!$A$1:$F$355,6,FALSE))=0,"",VLOOKUP($B174,Attributes!$A$1:$F$355,6,FALSE)),"")</f>
        <v/>
      </c>
      <c r="M174" s="21" t="str">
        <f>IFERROR(IF(LEN(VLOOKUP($B174,Attributes!$A$1:$G$355,7,FALSE))=0,"",VLOOKUP($B174,Attributes!$A$1:$G$355,7,FALSE)),"")</f>
        <v>The sequence number of a NAME COMPONENT within the set of components comprising a name.</v>
      </c>
      <c r="N174" s="21" t="str">
        <f>IFERROR(IF(LEN(VLOOKUP($B174,Attributes!$A$1:$H$355,8,FALSE))=0,"",VLOOKUP($B174,Attributes!$A$1:$H$355,8,FALSE)),"")</f>
        <v/>
      </c>
      <c r="O174" s="21"/>
      <c r="P174" s="25" t="s">
        <v>2026</v>
      </c>
      <c r="Q174" s="25"/>
      <c r="R174" s="25" t="s">
        <v>2026</v>
      </c>
      <c r="S174" s="25" t="s">
        <v>1400</v>
      </c>
      <c r="T174" s="25" t="s">
        <v>33</v>
      </c>
    </row>
    <row r="175" spans="1:20" ht="66.599999999999994" x14ac:dyDescent="0.55000000000000004">
      <c r="A175" s="22" t="s">
        <v>32</v>
      </c>
      <c r="B175" s="22" t="s">
        <v>31</v>
      </c>
      <c r="C175" s="21">
        <v>5</v>
      </c>
      <c r="D175" s="21" t="s">
        <v>8</v>
      </c>
      <c r="E175" s="21" t="s">
        <v>6</v>
      </c>
      <c r="F175" s="21" t="s">
        <v>8</v>
      </c>
      <c r="G175" s="21" t="s">
        <v>1327</v>
      </c>
      <c r="H175" s="21" t="str">
        <f>IFERROR(IF(LEN(VLOOKUP($A175,Entities!$A$1:$C$129,3,FALSE))=0,"",VLOOKUP($A175,Entities!$A$1:$C$129,3,FALSE)),"")</f>
        <v>The individual NAME COMPONENTs for a PARTY that make a name. An ORGANISATION will generally have only one NAME COMPONENT.</v>
      </c>
      <c r="I175" s="21" t="str">
        <f>IFERROR(IF(LEN(VLOOKUP($A175,Entities!$A$1:$D$129,4,FALSE))=0,"",VLOOKUP($A175,Entities!$A$1:$D$129,4,FALSE)),"")</f>
        <v>eg Mr Henry Hill OBE, each of the individual parts of the entire name constitute a PARTY NAME COMPONENT</v>
      </c>
      <c r="J175" s="21" t="str">
        <f>IFERROR(IF(LEN(VLOOKUP($A175,Entities!$A$1:$E$129,5,FALSE))=0,"",VLOOKUP($A175,Entities!$A$1:$E$129,5,FALSE)),"")</f>
        <v>Party Name</v>
      </c>
      <c r="K175" s="21" t="str">
        <f>IFERROR(IF(LEN(VLOOKUP($B175,Attributes!$A$1:$C$355,3,FALSE))=0,"",VLOOKUP($B175,Attributes!$A$1:$C$355,3,FALSE)),"")</f>
        <v>NVARCHAR(50)</v>
      </c>
      <c r="L175" s="21" t="str">
        <f>IFERROR(IF(LEN(VLOOKUP($B175,Attributes!$A$1:$F$355,6,FALSE))=0,"",VLOOKUP($B175,Attributes!$A$1:$F$355,6,FALSE)),"")</f>
        <v>Party_Name_Component_Type</v>
      </c>
      <c r="M175" s="21" t="str">
        <f>IFERROR(IF(LEN(VLOOKUP($B175,Attributes!$A$1:$G$355,7,FALSE))=0,"",VLOOKUP($B175,Attributes!$A$1:$G$355,7,FALSE)),"")</f>
        <v>A controlled list of values that identifies the types of component involved in a PARTY NAME. Values include "Title", "Given", "Family", "Organisation Name", "Mononym".</v>
      </c>
      <c r="N175" s="21" t="str">
        <f>IFERROR(IF(LEN(VLOOKUP($B175,Attributes!$A$1:$H$355,8,FALSE))=0,"",VLOOKUP($B175,Attributes!$A$1:$H$355,8,FALSE)),"")</f>
        <v/>
      </c>
      <c r="O175" s="21"/>
      <c r="P175" s="25" t="s">
        <v>2026</v>
      </c>
      <c r="Q175" s="25"/>
      <c r="R175" s="25" t="s">
        <v>2026</v>
      </c>
      <c r="S175" s="25" t="s">
        <v>1401</v>
      </c>
      <c r="T175" s="25" t="s">
        <v>31</v>
      </c>
    </row>
    <row r="176" spans="1:20" ht="355.2" x14ac:dyDescent="0.55000000000000004">
      <c r="A176" s="22" t="s">
        <v>32</v>
      </c>
      <c r="B176" s="22" t="s">
        <v>34</v>
      </c>
      <c r="C176" s="21">
        <v>6</v>
      </c>
      <c r="D176" s="21" t="s">
        <v>8</v>
      </c>
      <c r="E176" s="21" t="s">
        <v>8</v>
      </c>
      <c r="F176" s="21" t="s">
        <v>8</v>
      </c>
      <c r="G176" s="21" t="s">
        <v>1327</v>
      </c>
      <c r="H176" s="21" t="str">
        <f>IFERROR(IF(LEN(VLOOKUP($A176,Entities!$A$1:$C$129,3,FALSE))=0,"",VLOOKUP($A176,Entities!$A$1:$C$129,3,FALSE)),"")</f>
        <v>The individual NAME COMPONENTs for a PARTY that make a name. An ORGANISATION will generally have only one NAME COMPONENT.</v>
      </c>
      <c r="I176" s="21" t="str">
        <f>IFERROR(IF(LEN(VLOOKUP($A176,Entities!$A$1:$D$129,4,FALSE))=0,"",VLOOKUP($A176,Entities!$A$1:$D$129,4,FALSE)),"")</f>
        <v>eg Mr Henry Hill OBE, each of the individual parts of the entire name constitute a PARTY NAME COMPONENT</v>
      </c>
      <c r="J176" s="21" t="str">
        <f>IFERROR(IF(LEN(VLOOKUP($A176,Entities!$A$1:$E$129,5,FALSE))=0,"",VLOOKUP($A176,Entities!$A$1:$E$129,5,FALSE)),"")</f>
        <v>Party Name</v>
      </c>
      <c r="K176" s="21" t="str">
        <f>IFERROR(IF(LEN(VLOOKUP($B176,Attributes!$A$1:$C$355,3,FALSE))=0,"",VLOOKUP($B176,Attributes!$A$1:$C$355,3,FALSE)),"")</f>
        <v>NVARCHAR(255)</v>
      </c>
      <c r="L176" s="21" t="str">
        <f>IFERROR(IF(LEN(VLOOKUP($B176,Attributes!$A$1:$F$355,6,FALSE))=0,"",VLOOKUP($B176,Attributes!$A$1:$F$355,6,FALSE)),"")</f>
        <v/>
      </c>
      <c r="M176" s="21" t="str">
        <f>IFERROR(IF(LEN(VLOOKUP($B176,Attributes!$A$1:$G$355,7,FALSE))=0,"",VLOOKUP($B176,Attributes!$A$1:$G$355,7,FALSE)),"")</f>
        <v>The NAME COMPONENTs used by a PARTY.</v>
      </c>
      <c r="N176" s="21" t="str">
        <f>IFERROR(IF(LEN(VLOOKUP($B176,Attributes!$A$1:$H$355,8,FALSE))=0,"",VLOOKUP($B176,Attributes!$A$1:$H$355,8,FALSE)),"")</f>
        <v xml:space="preserve">The values used for each defined PARTY NAME COMPONENT TYPE that constitute the PARTY NAME in its entirety.
For A2C the minimum provision is
EITHER
1 party name component of type Given
and 
1 party name component of Type Family
OR
1 party name component of type Mononym
Names provided via A2C must match those provided to the Learner Records Service. Provision of a name component of type title is optional and will be discarded by those Awarding Organisations that do not print title on Award Certificates. See specific details for each component type in Appendix 2.
Note also that the Learning Records Service accepts submission of Preferred Names but these are not accepted via A2C. Learner names provided via A2C must be the learner's legal name as validated by the centre. This name will appear on any Award Certificates issued by the Awarding Organisation.
Learner names submitted must include diacritics where the learner requires these to be included in the name to be printed on certificates.
Note that the A2C project is working towards alignment with ISB standards. The full range of Unicode characters covered by the ISB standard are defined in the latest version of “Business Data Architecture Data Types” – see hyperlink in the Appendix 1, Data Formats sheet. In the initial phases of A2C awarding organisations may not accept the full range of unicode characters, as legacy systems will create restrictions however they will accept the range of characters supported by LRS. See the Appendix 1, Data Formats sheet for a link to LRS advice on name formats. Note however that some awarding organisation legacy systems currently support a more restricted character set than LRS and this means that centres may receive feedback from non-A2C legacy systems regarding unsupported characters.
Examples of expected characters are included for each component type in Appendix 2.
</v>
      </c>
      <c r="O176" s="21"/>
      <c r="P176" s="25" t="s">
        <v>2026</v>
      </c>
      <c r="Q176" s="25"/>
      <c r="R176" s="25" t="s">
        <v>2026</v>
      </c>
      <c r="S176" s="25" t="s">
        <v>1401</v>
      </c>
      <c r="T176" s="25" t="s">
        <v>34</v>
      </c>
    </row>
    <row r="177" spans="1:20" ht="33.299999999999997" x14ac:dyDescent="0.55000000000000004">
      <c r="A177" s="22" t="s">
        <v>30</v>
      </c>
      <c r="B177" s="22" t="s">
        <v>31</v>
      </c>
      <c r="C177" s="21">
        <v>1</v>
      </c>
      <c r="D177" s="21" t="s">
        <v>6</v>
      </c>
      <c r="E177" s="21" t="s">
        <v>8</v>
      </c>
      <c r="F177" s="21" t="s">
        <v>6</v>
      </c>
      <c r="G177" s="21"/>
      <c r="H177" s="21" t="str">
        <f>IFERROR(IF(LEN(VLOOKUP($A177,Entities!$A$1:$C$129,3,FALSE))=0,"",VLOOKUP($A177,Entities!$A$1:$C$129,3,FALSE)),"")</f>
        <v>A controlled list of values that identifies the types of component involved in a PARTY NAME. Values include "Title", "Given", "Family", "Organisation Name", "Mononym".</v>
      </c>
      <c r="I177" s="21" t="str">
        <f>IFERROR(IF(LEN(VLOOKUP($A177,Entities!$A$1:$D$129,4,FALSE))=0,"",VLOOKUP($A177,Entities!$A$1:$D$129,4,FALSE)),"")</f>
        <v/>
      </c>
      <c r="J177" s="21" t="str">
        <f>IFERROR(IF(LEN(VLOOKUP($A177,Entities!$A$1:$E$129,5,FALSE))=0,"",VLOOKUP($A177,Entities!$A$1:$E$129,5,FALSE)),"")</f>
        <v>Reference Entity</v>
      </c>
      <c r="K177" s="21" t="str">
        <f>IFERROR(IF(LEN(VLOOKUP($B177,Attributes!$A$1:$C$355,3,FALSE))=0,"",VLOOKUP($B177,Attributes!$A$1:$C$355,3,FALSE)),"")</f>
        <v>NVARCHAR(50)</v>
      </c>
      <c r="L177" s="21" t="str">
        <f>IFERROR(IF(LEN(VLOOKUP($B177,Attributes!$A$1:$F$355,6,FALSE))=0,"",VLOOKUP($B177,Attributes!$A$1:$F$355,6,FALSE)),"")</f>
        <v>Party_Name_Component_Type</v>
      </c>
      <c r="M177" s="21" t="str">
        <f>IFERROR(IF(LEN(VLOOKUP($B177,Attributes!$A$1:$G$355,7,FALSE))=0,"",VLOOKUP($B177,Attributes!$A$1:$G$355,7,FALSE)),"")</f>
        <v>A controlled list of values that identifies the types of component involved in a PARTY NAME. Values include "Title", "Given", "Family", "Organisation Name", "Mononym".</v>
      </c>
      <c r="N177" s="21" t="str">
        <f>IFERROR(IF(LEN(VLOOKUP($B177,Attributes!$A$1:$H$355,8,FALSE))=0,"",VLOOKUP($B177,Attributes!$A$1:$H$355,8,FALSE)),"")</f>
        <v/>
      </c>
      <c r="O177" s="21"/>
      <c r="P177" s="25" t="s">
        <v>2021</v>
      </c>
      <c r="Q177" s="25"/>
      <c r="R177" s="25" t="s">
        <v>2021</v>
      </c>
      <c r="S177" s="25" t="s">
        <v>1556</v>
      </c>
      <c r="T177" s="25" t="s">
        <v>31</v>
      </c>
    </row>
    <row r="178" spans="1:20" ht="33.299999999999997" x14ac:dyDescent="0.55000000000000004">
      <c r="A178" s="22" t="s">
        <v>30</v>
      </c>
      <c r="B178" s="22" t="s">
        <v>1583</v>
      </c>
      <c r="C178" s="21">
        <v>2</v>
      </c>
      <c r="D178" s="21" t="s">
        <v>8</v>
      </c>
      <c r="E178" s="21" t="s">
        <v>8</v>
      </c>
      <c r="F178" s="21" t="s">
        <v>6</v>
      </c>
      <c r="G178" s="21"/>
      <c r="H178" s="21" t="str">
        <f>IFERROR(IF(LEN(VLOOKUP($A178,Entities!$A$1:$C$129,3,FALSE))=0,"",VLOOKUP($A178,Entities!$A$1:$C$129,3,FALSE)),"")</f>
        <v>A controlled list of values that identifies the types of component involved in a PARTY NAME. Values include "Title", "Given", "Family", "Organisation Name", "Mononym".</v>
      </c>
      <c r="I178" s="21" t="str">
        <f>IFERROR(IF(LEN(VLOOKUP($A178,Entities!$A$1:$D$129,4,FALSE))=0,"",VLOOKUP($A178,Entities!$A$1:$D$129,4,FALSE)),"")</f>
        <v/>
      </c>
      <c r="J178" s="21" t="str">
        <f>IFERROR(IF(LEN(VLOOKUP($A178,Entities!$A$1:$E$129,5,FALSE))=0,"",VLOOKUP($A178,Entities!$A$1:$E$129,5,FALSE)),"")</f>
        <v>Reference Entity</v>
      </c>
      <c r="K178" s="21" t="str">
        <f>IFERROR(IF(LEN(VLOOKUP($B178,Attributes!$A$1:$C$355,3,FALSE))=0,"",VLOOKUP($B178,Attributes!$A$1:$C$355,3,FALSE)),"")</f>
        <v>NVARCHAR(4000)</v>
      </c>
      <c r="L178" s="21" t="str">
        <f>IFERROR(IF(LEN(VLOOKUP($B178,Attributes!$A$1:$F$355,6,FALSE))=0,"",VLOOKUP($B178,Attributes!$A$1:$F$355,6,FALSE)),"")</f>
        <v/>
      </c>
      <c r="M178" s="21" t="str">
        <f>IFERROR(IF(LEN(VLOOKUP($B178,Attributes!$A$1:$G$355,7,FALSE))=0,"",VLOOKUP($B178,Attributes!$A$1:$G$355,7,FALSE)),"")</f>
        <v>Description of PARTY_NAME_COMPONENT_TYPE value.</v>
      </c>
      <c r="N178" s="21" t="str">
        <f>IFERROR(IF(LEN(VLOOKUP($B178,Attributes!$A$1:$H$355,8,FALSE))=0,"",VLOOKUP($B178,Attributes!$A$1:$H$355,8,FALSE)),"")</f>
        <v/>
      </c>
      <c r="O178" s="21"/>
      <c r="P178" s="25" t="s">
        <v>2021</v>
      </c>
      <c r="Q178" s="25"/>
      <c r="R178" s="25" t="s">
        <v>2021</v>
      </c>
      <c r="S178" s="25" t="s">
        <v>1556</v>
      </c>
      <c r="T178" s="25" t="s">
        <v>1583</v>
      </c>
    </row>
    <row r="179" spans="1:20" ht="199.8" x14ac:dyDescent="0.55000000000000004">
      <c r="A179" s="22" t="s">
        <v>1515</v>
      </c>
      <c r="B179" s="22" t="s">
        <v>1514</v>
      </c>
      <c r="C179" s="21">
        <v>1</v>
      </c>
      <c r="D179" s="21" t="s">
        <v>6</v>
      </c>
      <c r="E179" s="21" t="s">
        <v>8</v>
      </c>
      <c r="F179" s="21" t="s">
        <v>6</v>
      </c>
      <c r="G179" s="21"/>
      <c r="H179" s="21" t="str">
        <f>IFERROR(IF(LEN(VLOOKUP($A179,Entities!$A$1:$C$129,3,FALSE))=0,"",VLOOKUP($A179,Entities!$A$1:$C$129,3,FALSE)),"")</f>
        <v>A controlled list of values that identifies the use of the party name. Values include "Full" and "Known as".</v>
      </c>
      <c r="I179" s="21" t="str">
        <f>IFERROR(IF(LEN(VLOOKUP($A179,Entities!$A$1:$D$129,4,FALSE))=0,"",VLOOKUP($A179,Entities!$A$1:$D$129,4,FALSE)),"")</f>
        <v/>
      </c>
      <c r="J179" s="21" t="str">
        <f>IFERROR(IF(LEN(VLOOKUP($A179,Entities!$A$1:$E$129,5,FALSE))=0,"",VLOOKUP($A179,Entities!$A$1:$E$129,5,FALSE)),"")</f>
        <v>Reference Entity</v>
      </c>
      <c r="K179" s="21" t="str">
        <f>IFERROR(IF(LEN(VLOOKUP($B179,Attributes!$A$1:$C$355,3,FALSE))=0,"",VLOOKUP($B179,Attributes!$A$1:$C$355,3,FALSE)),"")</f>
        <v>NVARCHAR(50)</v>
      </c>
      <c r="L179" s="21" t="str">
        <f>IFERROR(IF(LEN(VLOOKUP($B179,Attributes!$A$1:$F$355,6,FALSE))=0,"",VLOOKUP($B179,Attributes!$A$1:$F$355,6,FALSE)),"")</f>
        <v>Party_Name_Type</v>
      </c>
      <c r="M179" s="21" t="str">
        <f>IFERROR(IF(LEN(VLOOKUP($B179,Attributes!$A$1:$G$355,7,FALSE))=0,"",VLOOKUP($B179,Attributes!$A$1:$G$355,7,FALSE)),"")</f>
        <v>A controlled list of values that identifies the use of the party name. Values include "Full" and "Known as".</v>
      </c>
      <c r="N179" s="21" t="str">
        <f>IFERROR(IF(LEN(VLOOKUP($B179,Attributes!$A$1:$H$355,8,FALSE))=0,"",VLOOKUP($B179,Attributes!$A$1:$H$355,8,FALSE)),"")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179" s="21"/>
      <c r="P179" s="25" t="s">
        <v>2021</v>
      </c>
      <c r="Q179" s="25"/>
      <c r="R179" s="25" t="s">
        <v>2021</v>
      </c>
      <c r="S179" s="25" t="s">
        <v>1435</v>
      </c>
      <c r="T179" s="25" t="s">
        <v>1514</v>
      </c>
    </row>
    <row r="180" spans="1:20" ht="22.2" x14ac:dyDescent="0.55000000000000004">
      <c r="A180" s="22" t="s">
        <v>1515</v>
      </c>
      <c r="B180" s="22" t="s">
        <v>1584</v>
      </c>
      <c r="C180" s="21">
        <v>2</v>
      </c>
      <c r="D180" s="21" t="s">
        <v>8</v>
      </c>
      <c r="E180" s="21" t="s">
        <v>8</v>
      </c>
      <c r="F180" s="21" t="s">
        <v>6</v>
      </c>
      <c r="G180" s="21"/>
      <c r="H180" s="21" t="str">
        <f>IFERROR(IF(LEN(VLOOKUP($A180,Entities!$A$1:$C$129,3,FALSE))=0,"",VLOOKUP($A180,Entities!$A$1:$C$129,3,FALSE)),"")</f>
        <v>A controlled list of values that identifies the use of the party name. Values include "Full" and "Known as".</v>
      </c>
      <c r="I180" s="21" t="str">
        <f>IFERROR(IF(LEN(VLOOKUP($A180,Entities!$A$1:$D$129,4,FALSE))=0,"",VLOOKUP($A180,Entities!$A$1:$D$129,4,FALSE)),"")</f>
        <v/>
      </c>
      <c r="J180" s="21" t="str">
        <f>IFERROR(IF(LEN(VLOOKUP($A180,Entities!$A$1:$E$129,5,FALSE))=0,"",VLOOKUP($A180,Entities!$A$1:$E$129,5,FALSE)),"")</f>
        <v>Reference Entity</v>
      </c>
      <c r="K180" s="21" t="str">
        <f>IFERROR(IF(LEN(VLOOKUP($B180,Attributes!$A$1:$C$355,3,FALSE))=0,"",VLOOKUP($B180,Attributes!$A$1:$C$355,3,FALSE)),"")</f>
        <v>NVARCHAR(4000)</v>
      </c>
      <c r="L180" s="21" t="str">
        <f>IFERROR(IF(LEN(VLOOKUP($B180,Attributes!$A$1:$F$355,6,FALSE))=0,"",VLOOKUP($B180,Attributes!$A$1:$F$355,6,FALSE)),"")</f>
        <v/>
      </c>
      <c r="M180" s="21" t="str">
        <f>IFERROR(IF(LEN(VLOOKUP($B180,Attributes!$A$1:$G$355,7,FALSE))=0,"",VLOOKUP($B180,Attributes!$A$1:$G$355,7,FALSE)),"")</f>
        <v>Description of PARTY_NAME_TYPE value.</v>
      </c>
      <c r="N180" s="21" t="str">
        <f>IFERROR(IF(LEN(VLOOKUP($B180,Attributes!$A$1:$H$355,8,FALSE))=0,"",VLOOKUP($B180,Attributes!$A$1:$H$355,8,FALSE)),"")</f>
        <v/>
      </c>
      <c r="O180" s="21"/>
      <c r="P180" s="25" t="s">
        <v>2021</v>
      </c>
      <c r="Q180" s="25"/>
      <c r="R180" s="25" t="s">
        <v>2021</v>
      </c>
      <c r="S180" s="25" t="s">
        <v>1435</v>
      </c>
      <c r="T180" s="25" t="s">
        <v>1584</v>
      </c>
    </row>
    <row r="181" spans="1:20" ht="33.299999999999997" x14ac:dyDescent="0.55000000000000004">
      <c r="A181" s="22" t="s">
        <v>221</v>
      </c>
      <c r="B181" s="22" t="s">
        <v>220</v>
      </c>
      <c r="C181" s="21">
        <v>1</v>
      </c>
      <c r="D181" s="21" t="s">
        <v>6</v>
      </c>
      <c r="E181" s="21" t="s">
        <v>8</v>
      </c>
      <c r="F181" s="21" t="s">
        <v>6</v>
      </c>
      <c r="G181" s="21"/>
      <c r="H181" s="21" t="str">
        <f>IFERROR(IF(LEN(VLOOKUP($A181,Entities!$A$1:$C$129,3,FALSE))=0,"",VLOOKUP($A181,Entities!$A$1:$C$129,3,FALSE)),"")</f>
        <v>A controlled list of values that identifies the PARTY NAMEs that a PARTY chooses to use for a particular purpose. For example, "Award Name", "Preferred Name".</v>
      </c>
      <c r="I181" s="21" t="str">
        <f>IFERROR(IF(LEN(VLOOKUP($A181,Entities!$A$1:$D$129,4,FALSE))=0,"",VLOOKUP($A181,Entities!$A$1:$D$129,4,FALSE)),"")</f>
        <v>The only valid Party Name Use Type is "Award Name". As the only valid Party Name Description for Learners is "Full", the Full name will be used for award certificate printing.</v>
      </c>
      <c r="J181" s="21" t="str">
        <f>IFERROR(IF(LEN(VLOOKUP($A181,Entities!$A$1:$E$129,5,FALSE))=0,"",VLOOKUP($A181,Entities!$A$1:$E$129,5,FALSE)),"")</f>
        <v>Reference Entity</v>
      </c>
      <c r="K181" s="21" t="str">
        <f>IFERROR(IF(LEN(VLOOKUP($B181,Attributes!$A$1:$C$355,3,FALSE))=0,"",VLOOKUP($B181,Attributes!$A$1:$C$355,3,FALSE)),"")</f>
        <v>NVARCHAR(32)</v>
      </c>
      <c r="L181" s="21" t="str">
        <f>IFERROR(IF(LEN(VLOOKUP($B181,Attributes!$A$1:$F$355,6,FALSE))=0,"",VLOOKUP($B181,Attributes!$A$1:$F$355,6,FALSE)),"")</f>
        <v>Party_Name_Use_Type</v>
      </c>
      <c r="M181" s="21" t="str">
        <f>IFERROR(IF(LEN(VLOOKUP($B181,Attributes!$A$1:$G$355,7,FALSE))=0,"",VLOOKUP($B181,Attributes!$A$1:$G$355,7,FALSE)),"")</f>
        <v>A controlled list of values that identifies the PARTY NAMEs that a PARTY chooses to use for a particular purpose. For example, "Award Name", "Preferred Name".</v>
      </c>
      <c r="N181" s="21" t="str">
        <f>IFERROR(IF(LEN(VLOOKUP($B181,Attributes!$A$1:$H$355,8,FALSE))=0,"",VLOOKUP($B181,Attributes!$A$1:$H$355,8,FALSE)),"")</f>
        <v>A2C will only collect the learner's Full name and that name will be used on Award Certificates. The only use type which is valid for A2C is "Award Name"</v>
      </c>
      <c r="O181" s="21"/>
      <c r="P181" s="25" t="s">
        <v>2021</v>
      </c>
      <c r="Q181" s="25"/>
      <c r="R181" s="25" t="s">
        <v>2021</v>
      </c>
      <c r="S181" s="25" t="s">
        <v>1436</v>
      </c>
      <c r="T181" s="25" t="s">
        <v>220</v>
      </c>
    </row>
    <row r="182" spans="1:20" ht="33.299999999999997" x14ac:dyDescent="0.55000000000000004">
      <c r="A182" s="22" t="s">
        <v>221</v>
      </c>
      <c r="B182" s="22" t="s">
        <v>1585</v>
      </c>
      <c r="C182" s="21">
        <v>2</v>
      </c>
      <c r="D182" s="21" t="s">
        <v>8</v>
      </c>
      <c r="E182" s="21" t="s">
        <v>8</v>
      </c>
      <c r="F182" s="21" t="s">
        <v>6</v>
      </c>
      <c r="G182" s="21"/>
      <c r="H182" s="21" t="str">
        <f>IFERROR(IF(LEN(VLOOKUP($A182,Entities!$A$1:$C$129,3,FALSE))=0,"",VLOOKUP($A182,Entities!$A$1:$C$129,3,FALSE)),"")</f>
        <v>A controlled list of values that identifies the PARTY NAMEs that a PARTY chooses to use for a particular purpose. For example, "Award Name", "Preferred Name".</v>
      </c>
      <c r="I182" s="21" t="str">
        <f>IFERROR(IF(LEN(VLOOKUP($A182,Entities!$A$1:$D$129,4,FALSE))=0,"",VLOOKUP($A182,Entities!$A$1:$D$129,4,FALSE)),"")</f>
        <v>The only valid Party Name Use Type is "Award Name". As the only valid Party Name Description for Learners is "Full", the Full name will be used for award certificate printing.</v>
      </c>
      <c r="J182" s="21" t="str">
        <f>IFERROR(IF(LEN(VLOOKUP($A182,Entities!$A$1:$E$129,5,FALSE))=0,"",VLOOKUP($A182,Entities!$A$1:$E$129,5,FALSE)),"")</f>
        <v>Reference Entity</v>
      </c>
      <c r="K182" s="21" t="str">
        <f>IFERROR(IF(LEN(VLOOKUP($B182,Attributes!$A$1:$C$355,3,FALSE))=0,"",VLOOKUP($B182,Attributes!$A$1:$C$355,3,FALSE)),"")</f>
        <v>NVARCHAR(4000)</v>
      </c>
      <c r="L182" s="21" t="str">
        <f>IFERROR(IF(LEN(VLOOKUP($B182,Attributes!$A$1:$F$355,6,FALSE))=0,"",VLOOKUP($B182,Attributes!$A$1:$F$355,6,FALSE)),"")</f>
        <v/>
      </c>
      <c r="M182" s="21" t="str">
        <f>IFERROR(IF(LEN(VLOOKUP($B182,Attributes!$A$1:$G$355,7,FALSE))=0,"",VLOOKUP($B182,Attributes!$A$1:$G$355,7,FALSE)),"")</f>
        <v>Description of PARTY_NAME_USE_TYPE value.</v>
      </c>
      <c r="N182" s="21" t="str">
        <f>IFERROR(IF(LEN(VLOOKUP($B182,Attributes!$A$1:$H$355,8,FALSE))=0,"",VLOOKUP($B182,Attributes!$A$1:$H$355,8,FALSE)),"")</f>
        <v/>
      </c>
      <c r="O182" s="21"/>
      <c r="P182" s="25" t="s">
        <v>2021</v>
      </c>
      <c r="Q182" s="25"/>
      <c r="R182" s="25" t="s">
        <v>2021</v>
      </c>
      <c r="S182" s="25" t="s">
        <v>1436</v>
      </c>
      <c r="T182" s="25" t="s">
        <v>1585</v>
      </c>
    </row>
    <row r="183" spans="1:20" ht="111" x14ac:dyDescent="0.55000000000000004">
      <c r="A183" s="22" t="s">
        <v>211</v>
      </c>
      <c r="B183" s="22" t="s">
        <v>5</v>
      </c>
      <c r="C183" s="21">
        <v>1</v>
      </c>
      <c r="D183" s="21" t="s">
        <v>6</v>
      </c>
      <c r="E183" s="21" t="s">
        <v>6</v>
      </c>
      <c r="F183" s="21" t="s">
        <v>6</v>
      </c>
      <c r="G183" s="21" t="s">
        <v>1327</v>
      </c>
      <c r="H183" s="21" t="str">
        <f>IFERROR(IF(LEN(VLOOKUP($A183,Entities!$A$1:$C$129,3,FALSE))=0,"",VLOOKUP($A183,Entities!$A$1:$C$129,3,FALSE)),"")</f>
        <v>A relationship between two PARTYs independent of the reason for that relationship that may result in the bestowing of one or more PARTY ROLEs on the second PARTY.</v>
      </c>
      <c r="I183" s="21" t="str">
        <f>IFERROR(IF(LEN(VLOOKUP($A183,Entities!$A$1:$D$129,4,FALSE))=0,"",VLOOKUP($A183,Entities!$A$1:$D$129,4,FALSE)),"")</f>
        <v/>
      </c>
      <c r="J183" s="21" t="str">
        <f>IFERROR(IF(LEN(VLOOKUP($A183,Entities!$A$1:$E$129,5,FALSE))=0,"",VLOOKUP($A183,Entities!$A$1:$E$129,5,FALSE)),"")</f>
        <v>Party Relationship</v>
      </c>
      <c r="K183" s="21" t="str">
        <f>IFERROR(IF(LEN(VLOOKUP($B183,Attributes!$A$1:$C$355,3,FALSE))=0,"",VLOOKUP($B183,Attributes!$A$1:$C$355,3,FALSE)),"")</f>
        <v>NVARCHAR(32)</v>
      </c>
      <c r="L183" s="21" t="str">
        <f>IFERROR(IF(LEN(VLOOKUP($B183,Attributes!$A$1:$F$355,6,FALSE))=0,"",VLOOKUP($B183,Attributes!$A$1:$F$355,6,FALSE)),"")</f>
        <v/>
      </c>
      <c r="M183" s="21" t="str">
        <f>IFERROR(IF(LEN(VLOOKUP($B183,Attributes!$A$1:$G$355,7,FALSE))=0,"",VLOOKUP($B183,Attributes!$A$1:$G$355,7,FALSE)),"")</f>
        <v>A value that denotes and distinguishes the PARTY.</v>
      </c>
      <c r="N183" s="21" t="str">
        <f>IFERROR(IF(LEN(VLOOKUP($B183,Attributes!$A$1:$H$355,8,FALSE))=0,"",VLOOKUP($B183,Attributes!$A$1:$H$355,8,FALSE)),"")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83" s="21"/>
      <c r="P183" s="25" t="s">
        <v>2023</v>
      </c>
      <c r="Q183" s="25"/>
      <c r="R183" s="25" t="s">
        <v>2023</v>
      </c>
      <c r="S183" s="25" t="s">
        <v>1357</v>
      </c>
      <c r="T183" s="25" t="s">
        <v>5</v>
      </c>
    </row>
    <row r="184" spans="1:20" ht="111" x14ac:dyDescent="0.55000000000000004">
      <c r="A184" s="22" t="s">
        <v>211</v>
      </c>
      <c r="B184" s="22" t="s">
        <v>36</v>
      </c>
      <c r="C184" s="21">
        <v>2</v>
      </c>
      <c r="D184" s="21" t="s">
        <v>6</v>
      </c>
      <c r="E184" s="21" t="s">
        <v>6</v>
      </c>
      <c r="F184" s="21" t="s">
        <v>6</v>
      </c>
      <c r="G184" s="21" t="s">
        <v>1327</v>
      </c>
      <c r="H184" s="21" t="str">
        <f>IFERROR(IF(LEN(VLOOKUP($A184,Entities!$A$1:$C$129,3,FALSE))=0,"",VLOOKUP($A184,Entities!$A$1:$C$129,3,FALSE)),"")</f>
        <v>A relationship between two PARTYs independent of the reason for that relationship that may result in the bestowing of one or more PARTY ROLEs on the second PARTY.</v>
      </c>
      <c r="I184" s="21" t="str">
        <f>IFERROR(IF(LEN(VLOOKUP($A184,Entities!$A$1:$D$129,4,FALSE))=0,"",VLOOKUP($A184,Entities!$A$1:$D$129,4,FALSE)),"")</f>
        <v/>
      </c>
      <c r="J184" s="21" t="str">
        <f>IFERROR(IF(LEN(VLOOKUP($A184,Entities!$A$1:$E$129,5,FALSE))=0,"",VLOOKUP($A184,Entities!$A$1:$E$129,5,FALSE)),"")</f>
        <v>Party Relationship</v>
      </c>
      <c r="K184" s="21" t="str">
        <f>IFERROR(IF(LEN(VLOOKUP($B184,Attributes!$A$1:$C$355,3,FALSE))=0,"",VLOOKUP($B184,Attributes!$A$1:$C$355,3,FALSE)),"")</f>
        <v>NVARCHAR(32)</v>
      </c>
      <c r="L184" s="21" t="str">
        <f>IFERROR(IF(LEN(VLOOKUP($B184,Attributes!$A$1:$F$355,6,FALSE))=0,"",VLOOKUP($B184,Attributes!$A$1:$F$355,6,FALSE)),"")</f>
        <v/>
      </c>
      <c r="M184" s="21" t="str">
        <f>IFERROR(IF(LEN(VLOOKUP($B184,Attributes!$A$1:$G$355,7,FALSE))=0,"",VLOOKUP($B184,Attributes!$A$1:$G$355,7,FALSE)),"")</f>
        <v>A value that denotes and distinguishes the PARTY.</v>
      </c>
      <c r="N184" s="21" t="str">
        <f>IFERROR(IF(LEN(VLOOKUP($B184,Attributes!$A$1:$H$355,8,FALSE))=0,"",VLOOKUP($B184,Attributes!$A$1:$H$355,8,FALSE)),"")</f>
        <v>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84" s="21"/>
      <c r="P184" s="25" t="s">
        <v>2023</v>
      </c>
      <c r="Q184" s="25"/>
      <c r="R184" s="25" t="s">
        <v>2023</v>
      </c>
      <c r="S184" s="25" t="s">
        <v>1357</v>
      </c>
      <c r="T184" s="25" t="s">
        <v>36</v>
      </c>
    </row>
    <row r="185" spans="1:20" ht="88.8" x14ac:dyDescent="0.55000000000000004">
      <c r="A185" s="22" t="s">
        <v>211</v>
      </c>
      <c r="B185" s="22" t="s">
        <v>212</v>
      </c>
      <c r="C185" s="21">
        <v>3</v>
      </c>
      <c r="D185" s="21" t="s">
        <v>8</v>
      </c>
      <c r="E185" s="21" t="s">
        <v>8</v>
      </c>
      <c r="F185" s="21" t="s">
        <v>8</v>
      </c>
      <c r="G185" s="21" t="s">
        <v>1327</v>
      </c>
      <c r="H185" s="21" t="str">
        <f>IFERROR(IF(LEN(VLOOKUP($A185,Entities!$A$1:$C$129,3,FALSE))=0,"",VLOOKUP($A185,Entities!$A$1:$C$129,3,FALSE)),"")</f>
        <v>A relationship between two PARTYs independent of the reason for that relationship that may result in the bestowing of one or more PARTY ROLEs on the second PARTY.</v>
      </c>
      <c r="I185" s="21" t="str">
        <f>IFERROR(IF(LEN(VLOOKUP($A185,Entities!$A$1:$D$129,4,FALSE))=0,"",VLOOKUP($A185,Entities!$A$1:$D$129,4,FALSE)),"")</f>
        <v/>
      </c>
      <c r="J185" s="21" t="str">
        <f>IFERROR(IF(LEN(VLOOKUP($A185,Entities!$A$1:$E$129,5,FALSE))=0,"",VLOOKUP($A185,Entities!$A$1:$E$129,5,FALSE)),"")</f>
        <v>Party Relationship</v>
      </c>
      <c r="K185" s="21" t="str">
        <f>IFERROR(IF(LEN(VLOOKUP($B185,Attributes!$A$1:$C$355,3,FALSE))=0,"",VLOOKUP($B185,Attributes!$A$1:$C$355,3,FALSE)),"")</f>
        <v>DATE</v>
      </c>
      <c r="L185" s="21" t="str">
        <f>IFERROR(IF(LEN(VLOOKUP($B185,Attributes!$A$1:$F$355,6,FALSE))=0,"",VLOOKUP($B185,Attributes!$A$1:$F$355,6,FALSE)),"")</f>
        <v/>
      </c>
      <c r="M185" s="21" t="str">
        <f>IFERROR(IF(LEN(VLOOKUP($B185,Attributes!$A$1:$G$355,7,FALSE))=0,"",VLOOKUP($B185,Attributes!$A$1:$G$355,7,FALSE)),"")</f>
        <v>The date from which the PARTY RELATIONSHIP commenced.</v>
      </c>
      <c r="N185" s="21" t="str">
        <f>IFERROR(IF(LEN(VLOOKUP($B185,Attributes!$A$1:$H$355,8,FALSE))=0,"",VLOOKUP($B185,Attributes!$A$1:$H$355,8,FALSE)),"")</f>
        <v/>
      </c>
      <c r="O185" s="21"/>
      <c r="P185" s="25" t="s">
        <v>2023</v>
      </c>
      <c r="Q185" s="25"/>
      <c r="R185" s="25" t="s">
        <v>2023</v>
      </c>
      <c r="S185" s="25" t="s">
        <v>1344</v>
      </c>
      <c r="T185" s="25" t="s">
        <v>212</v>
      </c>
    </row>
    <row r="186" spans="1:20" ht="88.8" x14ac:dyDescent="0.55000000000000004">
      <c r="A186" s="22" t="s">
        <v>211</v>
      </c>
      <c r="B186" s="22" t="s">
        <v>213</v>
      </c>
      <c r="C186" s="21">
        <v>4</v>
      </c>
      <c r="D186" s="21" t="s">
        <v>8</v>
      </c>
      <c r="E186" s="21" t="s">
        <v>8</v>
      </c>
      <c r="F186" s="21" t="s">
        <v>8</v>
      </c>
      <c r="G186" s="21" t="s">
        <v>1327</v>
      </c>
      <c r="H186" s="21" t="str">
        <f>IFERROR(IF(LEN(VLOOKUP($A186,Entities!$A$1:$C$129,3,FALSE))=0,"",VLOOKUP($A186,Entities!$A$1:$C$129,3,FALSE)),"")</f>
        <v>A relationship between two PARTYs independent of the reason for that relationship that may result in the bestowing of one or more PARTY ROLEs on the second PARTY.</v>
      </c>
      <c r="I186" s="21" t="str">
        <f>IFERROR(IF(LEN(VLOOKUP($A186,Entities!$A$1:$D$129,4,FALSE))=0,"",VLOOKUP($A186,Entities!$A$1:$D$129,4,FALSE)),"")</f>
        <v/>
      </c>
      <c r="J186" s="21" t="str">
        <f>IFERROR(IF(LEN(VLOOKUP($A186,Entities!$A$1:$E$129,5,FALSE))=0,"",VLOOKUP($A186,Entities!$A$1:$E$129,5,FALSE)),"")</f>
        <v>Party Relationship</v>
      </c>
      <c r="K186" s="21" t="str">
        <f>IFERROR(IF(LEN(VLOOKUP($B186,Attributes!$A$1:$C$355,3,FALSE))=0,"",VLOOKUP($B186,Attributes!$A$1:$C$355,3,FALSE)),"")</f>
        <v>DATE</v>
      </c>
      <c r="L186" s="21" t="str">
        <f>IFERROR(IF(LEN(VLOOKUP($B186,Attributes!$A$1:$F$355,6,FALSE))=0,"",VLOOKUP($B186,Attributes!$A$1:$F$355,6,FALSE)),"")</f>
        <v/>
      </c>
      <c r="M186" s="21" t="str">
        <f>IFERROR(IF(LEN(VLOOKUP($B186,Attributes!$A$1:$G$355,7,FALSE))=0,"",VLOOKUP($B186,Attributes!$A$1:$G$355,7,FALSE)),"")</f>
        <v>The date from which the PARTY RELATIONSHIP ceased.</v>
      </c>
      <c r="N186" s="21" t="str">
        <f>IFERROR(IF(LEN(VLOOKUP($B186,Attributes!$A$1:$H$355,8,FALSE))=0,"",VLOOKUP($B186,Attributes!$A$1:$H$355,8,FALSE)),"")</f>
        <v/>
      </c>
      <c r="O186" s="21"/>
      <c r="P186" s="25" t="s">
        <v>2023</v>
      </c>
      <c r="Q186" s="25"/>
      <c r="R186" s="25" t="s">
        <v>2023</v>
      </c>
      <c r="S186" s="25" t="s">
        <v>1344</v>
      </c>
      <c r="T186" s="25" t="s">
        <v>213</v>
      </c>
    </row>
    <row r="187" spans="1:20" ht="99.9" x14ac:dyDescent="0.55000000000000004">
      <c r="A187" s="22" t="s">
        <v>211</v>
      </c>
      <c r="B187" s="22" t="s">
        <v>214</v>
      </c>
      <c r="C187" s="21">
        <v>5</v>
      </c>
      <c r="D187" s="21" t="s">
        <v>8</v>
      </c>
      <c r="E187" s="21" t="s">
        <v>8</v>
      </c>
      <c r="F187" s="21" t="s">
        <v>8</v>
      </c>
      <c r="G187" s="21" t="s">
        <v>1327</v>
      </c>
      <c r="H187" s="21" t="str">
        <f>IFERROR(IF(LEN(VLOOKUP($A187,Entities!$A$1:$C$129,3,FALSE))=0,"",VLOOKUP($A187,Entities!$A$1:$C$129,3,FALSE)),"")</f>
        <v>A relationship between two PARTYs independent of the reason for that relationship that may result in the bestowing of one or more PARTY ROLEs on the second PARTY.</v>
      </c>
      <c r="I187" s="21" t="str">
        <f>IFERROR(IF(LEN(VLOOKUP($A187,Entities!$A$1:$D$129,4,FALSE))=0,"",VLOOKUP($A187,Entities!$A$1:$D$129,4,FALSE)),"")</f>
        <v/>
      </c>
      <c r="J187" s="21" t="str">
        <f>IFERROR(IF(LEN(VLOOKUP($A187,Entities!$A$1:$E$129,5,FALSE))=0,"",VLOOKUP($A187,Entities!$A$1:$E$129,5,FALSE)),"")</f>
        <v>Party Relationship</v>
      </c>
      <c r="K187" s="21" t="str">
        <f>IFERROR(IF(LEN(VLOOKUP($B187,Attributes!$A$1:$C$355,3,FALSE))=0,"",VLOOKUP($B187,Attributes!$A$1:$C$355,3,FALSE)),"")</f>
        <v>BINARY(40000)</v>
      </c>
      <c r="L187" s="21" t="str">
        <f>IFERROR(IF(LEN(VLOOKUP($B187,Attributes!$A$1:$F$355,6,FALSE))=0,"",VLOOKUP($B187,Attributes!$A$1:$F$355,6,FALSE)),"")</f>
        <v/>
      </c>
      <c r="M187" s="21" t="str">
        <f>IFERROR(IF(LEN(VLOOKUP($B187,Attributes!$A$1:$G$355,7,FALSE))=0,"",VLOOKUP($B187,Attributes!$A$1:$G$355,7,FALSE)),"")</f>
        <v>A digital image of the 2nd PARTY.</v>
      </c>
      <c r="N187" s="21" t="str">
        <f>IFERROR(IF(LEN(VLOOKUP($B187,Attributes!$A$1:$H$355,8,FALSE))=0,"",VLOOKUP($B187,Attributes!$A$1:$H$355,8,FALSE)),"")</f>
        <v>A digital image of the LEARNER. 
This allows for a minimum image size of 1 byte and a maximum image size of 40000 bytes (25kb) allowing for a conversion factor to Base64Binary of at least 1.5.
The product catalogue will state if this data is required by an AWARDING ORGANISATION.
Photos provided should meet the UK passport requirements defined at https://www.gov.uk/photos-for-passports. 
Please see additional guidance on recommended specifications for signatures and photographs in Section 13.</v>
      </c>
      <c r="O187" s="21"/>
      <c r="P187" s="25" t="s">
        <v>2023</v>
      </c>
      <c r="Q187" s="25" t="s">
        <v>1891</v>
      </c>
      <c r="R187" s="25" t="s">
        <v>2034</v>
      </c>
      <c r="S187" s="25" t="s">
        <v>1344</v>
      </c>
      <c r="T187" s="25" t="s">
        <v>214</v>
      </c>
    </row>
    <row r="188" spans="1:20" ht="88.8" x14ac:dyDescent="0.55000000000000004">
      <c r="A188" s="22" t="s">
        <v>211</v>
      </c>
      <c r="B188" s="22" t="s">
        <v>113</v>
      </c>
      <c r="C188" s="21">
        <v>6</v>
      </c>
      <c r="D188" s="21" t="s">
        <v>8</v>
      </c>
      <c r="E188" s="21" t="s">
        <v>6</v>
      </c>
      <c r="F188" s="21" t="s">
        <v>8</v>
      </c>
      <c r="G188" s="21" t="s">
        <v>1327</v>
      </c>
      <c r="H188" s="21" t="str">
        <f>IFERROR(IF(LEN(VLOOKUP($A188,Entities!$A$1:$C$129,3,FALSE))=0,"",VLOOKUP($A188,Entities!$A$1:$C$129,3,FALSE)),"")</f>
        <v>A relationship between two PARTYs independent of the reason for that relationship that may result in the bestowing of one or more PARTY ROLEs on the second PARTY.</v>
      </c>
      <c r="I188" s="21" t="str">
        <f>IFERROR(IF(LEN(VLOOKUP($A188,Entities!$A$1:$D$129,4,FALSE))=0,"",VLOOKUP($A188,Entities!$A$1:$D$129,4,FALSE)),"")</f>
        <v/>
      </c>
      <c r="J188" s="21" t="str">
        <f>IFERROR(IF(LEN(VLOOKUP($A188,Entities!$A$1:$E$129,5,FALSE))=0,"",VLOOKUP($A188,Entities!$A$1:$E$129,5,FALSE)),"")</f>
        <v>Party Relationship</v>
      </c>
      <c r="K188" s="21" t="str">
        <f>IFERROR(IF(LEN(VLOOKUP($B188,Attributes!$A$1:$C$355,3,FALSE))=0,"",VLOOKUP($B188,Attributes!$A$1:$C$355,3,FALSE)),"")</f>
        <v>NVARCHAR(4)</v>
      </c>
      <c r="L188" s="21" t="str">
        <f>IFERROR(IF(LEN(VLOOKUP($B188,Attributes!$A$1:$F$355,6,FALSE))=0,"",VLOOKUP($B188,Attributes!$A$1:$F$355,6,FALSE)),"")</f>
        <v>Digital_Image_File_Type</v>
      </c>
      <c r="M188" s="21" t="str">
        <f>IFERROR(IF(LEN(VLOOKUP($B188,Attributes!$A$1:$G$355,7,FALSE))=0,"",VLOOKUP($B188,Attributes!$A$1:$G$355,7,FALSE)),"")</f>
        <v>A controlled list of values that identifies the file extension type (windows format) that contains a digital image. Values include "jpeg", "bmp".</v>
      </c>
      <c r="N188" s="21" t="str">
        <f>IFERROR(IF(LEN(VLOOKUP($B188,Attributes!$A$1:$H$355,8,FALSE))=0,"",VLOOKUP($B188,Attributes!$A$1:$H$355,8,FALSE)),"")</f>
        <v/>
      </c>
      <c r="O188" s="21"/>
      <c r="P188" s="25" t="s">
        <v>2023</v>
      </c>
      <c r="Q188" s="25" t="s">
        <v>365</v>
      </c>
      <c r="R188" s="25" t="s">
        <v>2026</v>
      </c>
      <c r="S188" s="25" t="s">
        <v>1344</v>
      </c>
      <c r="T188" s="25" t="s">
        <v>113</v>
      </c>
    </row>
    <row r="189" spans="1:20" ht="88.8" x14ac:dyDescent="0.55000000000000004">
      <c r="A189" s="22" t="s">
        <v>211</v>
      </c>
      <c r="B189" s="22" t="s">
        <v>215</v>
      </c>
      <c r="C189" s="21">
        <v>7</v>
      </c>
      <c r="D189" s="21" t="s">
        <v>8</v>
      </c>
      <c r="E189" s="21" t="s">
        <v>8</v>
      </c>
      <c r="F189" s="21" t="s">
        <v>8</v>
      </c>
      <c r="G189" s="21" t="s">
        <v>1327</v>
      </c>
      <c r="H189" s="21" t="str">
        <f>IFERROR(IF(LEN(VLOOKUP($A189,Entities!$A$1:$C$129,3,FALSE))=0,"",VLOOKUP($A189,Entities!$A$1:$C$129,3,FALSE)),"")</f>
        <v>A relationship between two PARTYs independent of the reason for that relationship that may result in the bestowing of one or more PARTY ROLEs on the second PARTY.</v>
      </c>
      <c r="I189" s="21" t="str">
        <f>IFERROR(IF(LEN(VLOOKUP($A189,Entities!$A$1:$D$129,4,FALSE))=0,"",VLOOKUP($A189,Entities!$A$1:$D$129,4,FALSE)),"")</f>
        <v/>
      </c>
      <c r="J189" s="21" t="str">
        <f>IFERROR(IF(LEN(VLOOKUP($A189,Entities!$A$1:$E$129,5,FALSE))=0,"",VLOOKUP($A189,Entities!$A$1:$E$129,5,FALSE)),"")</f>
        <v>Party Relationship</v>
      </c>
      <c r="K189" s="21" t="str">
        <f>IFERROR(IF(LEN(VLOOKUP($B189,Attributes!$A$1:$C$355,3,FALSE))=0,"",VLOOKUP($B189,Attributes!$A$1:$C$355,3,FALSE)),"")</f>
        <v>DATE</v>
      </c>
      <c r="L189" s="21" t="str">
        <f>IFERROR(IF(LEN(VLOOKUP($B189,Attributes!$A$1:$F$355,6,FALSE))=0,"",VLOOKUP($B189,Attributes!$A$1:$F$355,6,FALSE)),"")</f>
        <v/>
      </c>
      <c r="M189" s="21" t="str">
        <f>IFERROR(IF(LEN(VLOOKUP($B189,Attributes!$A$1:$G$355,7,FALSE))=0,"",VLOOKUP($B189,Attributes!$A$1:$G$355,7,FALSE)),"")</f>
        <v>The date that the currently stored photograph was supplied by the 2nd PARTY.</v>
      </c>
      <c r="N189" s="21" t="str">
        <f>IFERROR(IF(LEN(VLOOKUP($B189,Attributes!$A$1:$H$355,8,FALSE))=0,"",VLOOKUP($B189,Attributes!$A$1:$H$355,8,FALSE)),"")</f>
        <v/>
      </c>
      <c r="O189" s="21"/>
      <c r="P189" s="25" t="s">
        <v>2023</v>
      </c>
      <c r="Q189" s="25" t="s">
        <v>365</v>
      </c>
      <c r="R189" s="25" t="s">
        <v>2026</v>
      </c>
      <c r="S189" s="25" t="s">
        <v>1344</v>
      </c>
      <c r="T189" s="25" t="s">
        <v>215</v>
      </c>
    </row>
    <row r="190" spans="1:20" ht="88.8" x14ac:dyDescent="0.55000000000000004">
      <c r="A190" s="22" t="s">
        <v>211</v>
      </c>
      <c r="B190" s="22" t="s">
        <v>216</v>
      </c>
      <c r="C190" s="21">
        <v>8</v>
      </c>
      <c r="D190" s="21" t="s">
        <v>8</v>
      </c>
      <c r="E190" s="21" t="s">
        <v>8</v>
      </c>
      <c r="F190" s="21" t="s">
        <v>8</v>
      </c>
      <c r="G190" s="21" t="s">
        <v>1327</v>
      </c>
      <c r="H190" s="21" t="str">
        <f>IFERROR(IF(LEN(VLOOKUP($A190,Entities!$A$1:$C$129,3,FALSE))=0,"",VLOOKUP($A190,Entities!$A$1:$C$129,3,FALSE)),"")</f>
        <v>A relationship between two PARTYs independent of the reason for that relationship that may result in the bestowing of one or more PARTY ROLEs on the second PARTY.</v>
      </c>
      <c r="I190" s="21" t="str">
        <f>IFERROR(IF(LEN(VLOOKUP($A190,Entities!$A$1:$D$129,4,FALSE))=0,"",VLOOKUP($A190,Entities!$A$1:$D$129,4,FALSE)),"")</f>
        <v/>
      </c>
      <c r="J190" s="21" t="str">
        <f>IFERROR(IF(LEN(VLOOKUP($A190,Entities!$A$1:$E$129,5,FALSE))=0,"",VLOOKUP($A190,Entities!$A$1:$E$129,5,FALSE)),"")</f>
        <v>Party Relationship</v>
      </c>
      <c r="K190" s="21" t="str">
        <f>IFERROR(IF(LEN(VLOOKUP($B190,Attributes!$A$1:$C$355,3,FALSE))=0,"",VLOOKUP($B190,Attributes!$A$1:$C$355,3,FALSE)),"")</f>
        <v>BINARY(40000)</v>
      </c>
      <c r="L190" s="21" t="str">
        <f>IFERROR(IF(LEN(VLOOKUP($B190,Attributes!$A$1:$F$355,6,FALSE))=0,"",VLOOKUP($B190,Attributes!$A$1:$F$355,6,FALSE)),"")</f>
        <v/>
      </c>
      <c r="M190" s="21" t="str">
        <f>IFERROR(IF(LEN(VLOOKUP($B190,Attributes!$A$1:$G$355,7,FALSE))=0,"",VLOOKUP($B190,Attributes!$A$1:$G$355,7,FALSE)),"")</f>
        <v>An image of the hand written signature of the 2nd PARTY.</v>
      </c>
      <c r="N190" s="21" t="str">
        <f>IFERROR(IF(LEN(VLOOKUP($B190,Attributes!$A$1:$H$355,8,FALSE))=0,"",VLOOKUP($B190,Attributes!$A$1:$H$355,8,FALSE)),"")</f>
        <v>An image of the hand written signature of the LEARNER. This allows for a minimum image size of 1 byte and a maximum image size of 40000 bytes (25kb) allowing for a conversion factor to Base64Binary of at least 1.5.
The product catalogue will state if this data is required by an AWARDING ORGANISATION.
Please see additional guidance on recommended specifications for signatures and photographs in Section 13.</v>
      </c>
      <c r="O190" s="21"/>
      <c r="P190" s="25" t="s">
        <v>2023</v>
      </c>
      <c r="Q190" s="25" t="s">
        <v>365</v>
      </c>
      <c r="R190" s="25" t="s">
        <v>2026</v>
      </c>
      <c r="S190" s="25" t="s">
        <v>1344</v>
      </c>
      <c r="T190" s="25" t="s">
        <v>216</v>
      </c>
    </row>
    <row r="191" spans="1:20" ht="88.8" x14ac:dyDescent="0.55000000000000004">
      <c r="A191" s="22" t="s">
        <v>211</v>
      </c>
      <c r="B191" s="22" t="s">
        <v>218</v>
      </c>
      <c r="C191" s="21">
        <v>9</v>
      </c>
      <c r="D191" s="21" t="s">
        <v>8</v>
      </c>
      <c r="E191" s="21" t="s">
        <v>6</v>
      </c>
      <c r="F191" s="21" t="s">
        <v>8</v>
      </c>
      <c r="G191" s="21" t="s">
        <v>1327</v>
      </c>
      <c r="H191" s="21" t="str">
        <f>IFERROR(IF(LEN(VLOOKUP($A191,Entities!$A$1:$C$129,3,FALSE))=0,"",VLOOKUP($A191,Entities!$A$1:$C$129,3,FALSE)),"")</f>
        <v>A relationship between two PARTYs independent of the reason for that relationship that may result in the bestowing of one or more PARTY ROLEs on the second PARTY.</v>
      </c>
      <c r="I191" s="21" t="str">
        <f>IFERROR(IF(LEN(VLOOKUP($A191,Entities!$A$1:$D$129,4,FALSE))=0,"",VLOOKUP($A191,Entities!$A$1:$D$129,4,FALSE)),"")</f>
        <v/>
      </c>
      <c r="J191" s="21" t="str">
        <f>IFERROR(IF(LEN(VLOOKUP($A191,Entities!$A$1:$E$129,5,FALSE))=0,"",VLOOKUP($A191,Entities!$A$1:$E$129,5,FALSE)),"")</f>
        <v>Party Relationship</v>
      </c>
      <c r="K191" s="21" t="str">
        <f>IFERROR(IF(LEN(VLOOKUP($B191,Attributes!$A$1:$C$355,3,FALSE))=0,"",VLOOKUP($B191,Attributes!$A$1:$C$355,3,FALSE)),"")</f>
        <v>NVARCHAR(4)</v>
      </c>
      <c r="L191" s="21" t="str">
        <f>IFERROR(IF(LEN(VLOOKUP($B191,Attributes!$A$1:$F$355,6,FALSE))=0,"",VLOOKUP($B191,Attributes!$A$1:$F$355,6,FALSE)),"")</f>
        <v>Digital_Image_File_Type</v>
      </c>
      <c r="M191" s="21" t="str">
        <f>IFERROR(IF(LEN(VLOOKUP($B191,Attributes!$A$1:$G$355,7,FALSE))=0,"",VLOOKUP($B191,Attributes!$A$1:$G$355,7,FALSE)),"")</f>
        <v>A controlled list of values that identifies the file extension type (windows format) that contains a digital image. Values include "jpeg", "bmp".</v>
      </c>
      <c r="N191" s="21" t="str">
        <f>IFERROR(IF(LEN(VLOOKUP($B191,Attributes!$A$1:$H$355,8,FALSE))=0,"",VLOOKUP($B191,Attributes!$A$1:$H$355,8,FALSE)),"")</f>
        <v xml:space="preserve">This uses the generic Digital Image File Type reference entity. </v>
      </c>
      <c r="O191" s="21"/>
      <c r="P191" s="25" t="s">
        <v>2023</v>
      </c>
      <c r="Q191" s="25" t="s">
        <v>365</v>
      </c>
      <c r="R191" s="25" t="s">
        <v>2026</v>
      </c>
      <c r="S191" s="25" t="s">
        <v>1344</v>
      </c>
      <c r="T191" s="25" t="s">
        <v>218</v>
      </c>
    </row>
    <row r="192" spans="1:20" ht="88.8" x14ac:dyDescent="0.55000000000000004">
      <c r="A192" s="22" t="s">
        <v>211</v>
      </c>
      <c r="B192" s="22" t="s">
        <v>217</v>
      </c>
      <c r="C192" s="21">
        <v>10</v>
      </c>
      <c r="D192" s="21" t="s">
        <v>8</v>
      </c>
      <c r="E192" s="21" t="s">
        <v>8</v>
      </c>
      <c r="F192" s="21" t="s">
        <v>8</v>
      </c>
      <c r="G192" s="21" t="s">
        <v>1327</v>
      </c>
      <c r="H192" s="21" t="str">
        <f>IFERROR(IF(LEN(VLOOKUP($A192,Entities!$A$1:$C$129,3,FALSE))=0,"",VLOOKUP($A192,Entities!$A$1:$C$129,3,FALSE)),"")</f>
        <v>A relationship between two PARTYs independent of the reason for that relationship that may result in the bestowing of one or more PARTY ROLEs on the second PARTY.</v>
      </c>
      <c r="I192" s="21" t="str">
        <f>IFERROR(IF(LEN(VLOOKUP($A192,Entities!$A$1:$D$129,4,FALSE))=0,"",VLOOKUP($A192,Entities!$A$1:$D$129,4,FALSE)),"")</f>
        <v/>
      </c>
      <c r="J192" s="21" t="str">
        <f>IFERROR(IF(LEN(VLOOKUP($A192,Entities!$A$1:$E$129,5,FALSE))=0,"",VLOOKUP($A192,Entities!$A$1:$E$129,5,FALSE)),"")</f>
        <v>Party Relationship</v>
      </c>
      <c r="K192" s="21" t="str">
        <f>IFERROR(IF(LEN(VLOOKUP($B192,Attributes!$A$1:$C$355,3,FALSE))=0,"",VLOOKUP($B192,Attributes!$A$1:$C$355,3,FALSE)),"")</f>
        <v>DATE</v>
      </c>
      <c r="L192" s="21" t="str">
        <f>IFERROR(IF(LEN(VLOOKUP($B192,Attributes!$A$1:$F$355,6,FALSE))=0,"",VLOOKUP($B192,Attributes!$A$1:$F$355,6,FALSE)),"")</f>
        <v/>
      </c>
      <c r="M192" s="21" t="str">
        <f>IFERROR(IF(LEN(VLOOKUP($B192,Attributes!$A$1:$G$355,7,FALSE))=0,"",VLOOKUP($B192,Attributes!$A$1:$G$355,7,FALSE)),"")</f>
        <v>The date that the currently stored signature was supplied by the 2nd PARTY.</v>
      </c>
      <c r="N192" s="21" t="str">
        <f>IFERROR(IF(LEN(VLOOKUP($B192,Attributes!$A$1:$H$355,8,FALSE))=0,"",VLOOKUP($B192,Attributes!$A$1:$H$355,8,FALSE)),"")</f>
        <v>The date that the currently stored signature was supplied by the LEARNER.</v>
      </c>
      <c r="O192" s="21"/>
      <c r="P192" s="25" t="s">
        <v>2023</v>
      </c>
      <c r="Q192" s="25" t="s">
        <v>365</v>
      </c>
      <c r="R192" s="25" t="s">
        <v>2026</v>
      </c>
      <c r="S192" s="25" t="s">
        <v>1344</v>
      </c>
      <c r="T192" s="25" t="s">
        <v>217</v>
      </c>
    </row>
    <row r="193" spans="1:20" ht="88.8" x14ac:dyDescent="0.55000000000000004">
      <c r="A193" s="22" t="s">
        <v>211</v>
      </c>
      <c r="B193" s="22" t="s">
        <v>1116</v>
      </c>
      <c r="C193" s="21">
        <v>11</v>
      </c>
      <c r="D193" s="21" t="s">
        <v>8</v>
      </c>
      <c r="E193" s="21" t="s">
        <v>6</v>
      </c>
      <c r="F193" s="21" t="s">
        <v>8</v>
      </c>
      <c r="G193" s="21" t="s">
        <v>1327</v>
      </c>
      <c r="H193" s="21" t="str">
        <f>IFERROR(IF(LEN(VLOOKUP($A193,Entities!$A$1:$C$129,3,FALSE))=0,"",VLOOKUP($A193,Entities!$A$1:$C$129,3,FALSE)),"")</f>
        <v>A relationship between two PARTYs independent of the reason for that relationship that may result in the bestowing of one or more PARTY ROLEs on the second PARTY.</v>
      </c>
      <c r="I193" s="21" t="str">
        <f>IFERROR(IF(LEN(VLOOKUP($A193,Entities!$A$1:$D$129,4,FALSE))=0,"",VLOOKUP($A193,Entities!$A$1:$D$129,4,FALSE)),"")</f>
        <v/>
      </c>
      <c r="J193" s="21" t="str">
        <f>IFERROR(IF(LEN(VLOOKUP($A193,Entities!$A$1:$E$129,5,FALSE))=0,"",VLOOKUP($A193,Entities!$A$1:$E$129,5,FALSE)),"")</f>
        <v>Party Relationship</v>
      </c>
      <c r="K193" s="21" t="str">
        <f>IFERROR(IF(LEN(VLOOKUP($B193,Attributes!$A$1:$C$355,3,FALSE))=0,"",VLOOKUP($B193,Attributes!$A$1:$C$355,3,FALSE)),"")</f>
        <v>NVARCHAR(25)</v>
      </c>
      <c r="L193" s="21" t="str">
        <f>IFERROR(IF(LEN(VLOOKUP($B193,Attributes!$A$1:$F$355,6,FALSE))=0,"",VLOOKUP($B193,Attributes!$A$1:$F$355,6,FALSE)),"")</f>
        <v>Gender_Type</v>
      </c>
      <c r="M193" s="21" t="str">
        <f>IFERROR(IF(LEN(VLOOKUP($B193,Attributes!$A$1:$G$355,7,FALSE))=0,"",VLOOKUP($B193,Attributes!$A$1:$G$355,7,FALSE)),"")</f>
        <v>A controlled list of values that identifies a PERSON's private sense of, and subjective experience of, their own gender. Values are "Man", "Woman", "Other", "Not Known". Gender may be different from the PERSON's LEGAL SEX (for which values are "Male", "Female", "Not Applicable", "Not Known") or BIOLOGICAL SEX.</v>
      </c>
      <c r="N193" s="21" t="str">
        <f>IFERROR(IF(LEN(VLOOKUP($B193,Attributes!$A$1:$H$355,8,FALSE))=0,"",VLOOKUP($B193,Attributes!$A$1:$H$355,8,FALSE)),"")</f>
        <v/>
      </c>
      <c r="O193" s="21"/>
      <c r="P193" s="25" t="s">
        <v>2023</v>
      </c>
      <c r="Q193" s="25" t="s">
        <v>365</v>
      </c>
      <c r="R193" s="25" t="s">
        <v>2026</v>
      </c>
      <c r="S193" s="25" t="s">
        <v>1344</v>
      </c>
      <c r="T193" s="25" t="s">
        <v>1116</v>
      </c>
    </row>
    <row r="194" spans="1:20" ht="88.8" x14ac:dyDescent="0.55000000000000004">
      <c r="A194" s="22" t="s">
        <v>211</v>
      </c>
      <c r="B194" s="22" t="s">
        <v>1995</v>
      </c>
      <c r="C194" s="21">
        <v>12</v>
      </c>
      <c r="D194" s="21" t="s">
        <v>8</v>
      </c>
      <c r="E194" s="21" t="s">
        <v>8</v>
      </c>
      <c r="F194" s="21" t="s">
        <v>8</v>
      </c>
      <c r="G194" s="21"/>
      <c r="H194" s="21" t="str">
        <f>IFERROR(IF(LEN(VLOOKUP($A194,Entities!$A$1:$C$129,3,FALSE))=0,"",VLOOKUP($A194,Entities!$A$1:$C$129,3,FALSE)),"")</f>
        <v>A relationship between two PARTYs independent of the reason for that relationship that may result in the bestowing of one or more PARTY ROLEs on the second PARTY.</v>
      </c>
      <c r="I194" s="21"/>
      <c r="J194" s="21" t="str">
        <f>IFERROR(IF(LEN(VLOOKUP($A194,Entities!$A$1:$E$129,5,FALSE))=0,"",VLOOKUP($A194,Entities!$A$1:$E$129,5,FALSE)),"")</f>
        <v>Party Relationship</v>
      </c>
      <c r="K194" s="21" t="str">
        <f>IFERROR(IF(LEN(VLOOKUP($B194,Attributes!$A$1:$C$355,3,FALSE))=0,"",VLOOKUP($B194,Attributes!$A$1:$C$355,3,FALSE)),"")</f>
        <v>NVARCHAR(150)</v>
      </c>
      <c r="L194" s="21" t="str">
        <f>IFERROR(IF(LEN(VLOOKUP($B194,Attributes!$A$1:$F$355,6,FALSE))=0,"",VLOOKUP($B194,Attributes!$A$1:$F$355,6,FALSE)),"")</f>
        <v/>
      </c>
      <c r="M194" s="21" t="str">
        <f>IFERROR(IF(LEN(VLOOKUP($B194,Attributes!$A$1:$G$355,7,FALSE))=0,"",VLOOKUP($B194,Attributes!$A$1:$G$355,7,FALSE)),"")</f>
        <v>Free text for a PERSON to self-describe their gender. This attribute is optional if Declared_Gender is Other and should not be populated for any other value of Declared_Gender.</v>
      </c>
      <c r="N194" s="21" t="str">
        <f>IFERROR(IF(LEN(VLOOKUP($B194,Attributes!$A$1:$H$355,8,FALSE))=0,"",VLOOKUP($B194,Attributes!$A$1:$H$355,8,FALSE)),"")</f>
        <v/>
      </c>
      <c r="O194" s="21"/>
      <c r="P194" s="25" t="s">
        <v>2023</v>
      </c>
      <c r="Q194" s="25" t="s">
        <v>365</v>
      </c>
      <c r="R194" s="25" t="s">
        <v>2026</v>
      </c>
      <c r="S194" s="25" t="s">
        <v>1344</v>
      </c>
      <c r="T194" s="25" t="s">
        <v>1995</v>
      </c>
    </row>
    <row r="195" spans="1:20" ht="111" x14ac:dyDescent="0.55000000000000004">
      <c r="A195" s="22" t="s">
        <v>293</v>
      </c>
      <c r="B195" s="22" t="s">
        <v>5</v>
      </c>
      <c r="C195" s="21">
        <v>1</v>
      </c>
      <c r="D195" s="21" t="s">
        <v>6</v>
      </c>
      <c r="E195" s="21" t="s">
        <v>6</v>
      </c>
      <c r="F195" s="21" t="s">
        <v>6</v>
      </c>
      <c r="G195" s="21" t="s">
        <v>1327</v>
      </c>
      <c r="H195" s="21" t="str">
        <f>IFERROR(IF(LEN(VLOOKUP($A195,Entities!$A$1:$C$129,3,FALSE))=0,"",VLOOKUP($A195,Entities!$A$1:$C$129,3,FALSE)),"")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95" s="21" t="str">
        <f>IFERROR(IF(LEN(VLOOKUP($A195,Entities!$A$1:$D$129,4,FALSE))=0,"",VLOOKUP($A195,Entities!$A$1:$D$129,4,FALSE)),"")</f>
        <v/>
      </c>
      <c r="J195" s="21" t="str">
        <f>IFERROR(IF(LEN(VLOOKUP($A195,Entities!$A$1:$E$129,5,FALSE))=0,"",VLOOKUP($A195,Entities!$A$1:$E$129,5,FALSE)),"")</f>
        <v>Party Relationship Contact</v>
      </c>
      <c r="K195" s="21" t="str">
        <f>IFERROR(IF(LEN(VLOOKUP($B195,Attributes!$A$1:$C$355,3,FALSE))=0,"",VLOOKUP($B195,Attributes!$A$1:$C$355,3,FALSE)),"")</f>
        <v>NVARCHAR(32)</v>
      </c>
      <c r="L195" s="21" t="str">
        <f>IFERROR(IF(LEN(VLOOKUP($B195,Attributes!$A$1:$F$355,6,FALSE))=0,"",VLOOKUP($B195,Attributes!$A$1:$F$355,6,FALSE)),"")</f>
        <v/>
      </c>
      <c r="M195" s="21" t="str">
        <f>IFERROR(IF(LEN(VLOOKUP($B195,Attributes!$A$1:$G$355,7,FALSE))=0,"",VLOOKUP($B195,Attributes!$A$1:$G$355,7,FALSE)),"")</f>
        <v>A value that denotes and distinguishes the PARTY.</v>
      </c>
      <c r="N195" s="21" t="str">
        <f>IFERROR(IF(LEN(VLOOKUP($B195,Attributes!$A$1:$H$355,8,FALSE))=0,"",VLOOKUP($B195,Attributes!$A$1:$H$355,8,FALSE)),"")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95" s="21"/>
      <c r="P195" s="25" t="s">
        <v>2027</v>
      </c>
      <c r="Q195" s="25"/>
      <c r="R195" s="25" t="s">
        <v>2027</v>
      </c>
      <c r="S195" s="25" t="s">
        <v>1358</v>
      </c>
      <c r="T195" s="25" t="s">
        <v>5</v>
      </c>
    </row>
    <row r="196" spans="1:20" ht="111" x14ac:dyDescent="0.55000000000000004">
      <c r="A196" s="22" t="s">
        <v>293</v>
      </c>
      <c r="B196" s="22" t="s">
        <v>36</v>
      </c>
      <c r="C196" s="21">
        <v>2</v>
      </c>
      <c r="D196" s="21" t="s">
        <v>6</v>
      </c>
      <c r="E196" s="21" t="s">
        <v>6</v>
      </c>
      <c r="F196" s="21" t="s">
        <v>6</v>
      </c>
      <c r="G196" s="21" t="s">
        <v>1327</v>
      </c>
      <c r="H196" s="21" t="str">
        <f>IFERROR(IF(LEN(VLOOKUP($A196,Entities!$A$1:$C$129,3,FALSE))=0,"",VLOOKUP($A196,Entities!$A$1:$C$129,3,FALSE)),"")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96" s="21" t="str">
        <f>IFERROR(IF(LEN(VLOOKUP($A196,Entities!$A$1:$D$129,4,FALSE))=0,"",VLOOKUP($A196,Entities!$A$1:$D$129,4,FALSE)),"")</f>
        <v/>
      </c>
      <c r="J196" s="21" t="str">
        <f>IFERROR(IF(LEN(VLOOKUP($A196,Entities!$A$1:$E$129,5,FALSE))=0,"",VLOOKUP($A196,Entities!$A$1:$E$129,5,FALSE)),"")</f>
        <v>Party Relationship Contact</v>
      </c>
      <c r="K196" s="21" t="str">
        <f>IFERROR(IF(LEN(VLOOKUP($B196,Attributes!$A$1:$C$355,3,FALSE))=0,"",VLOOKUP($B196,Attributes!$A$1:$C$355,3,FALSE)),"")</f>
        <v>NVARCHAR(32)</v>
      </c>
      <c r="L196" s="21" t="str">
        <f>IFERROR(IF(LEN(VLOOKUP($B196,Attributes!$A$1:$F$355,6,FALSE))=0,"",VLOOKUP($B196,Attributes!$A$1:$F$355,6,FALSE)),"")</f>
        <v/>
      </c>
      <c r="M196" s="21" t="str">
        <f>IFERROR(IF(LEN(VLOOKUP($B196,Attributes!$A$1:$G$355,7,FALSE))=0,"",VLOOKUP($B196,Attributes!$A$1:$G$355,7,FALSE)),"")</f>
        <v>A value that denotes and distinguishes the PARTY.</v>
      </c>
      <c r="N196" s="21" t="str">
        <f>IFERROR(IF(LEN(VLOOKUP($B196,Attributes!$A$1:$H$355,8,FALSE))=0,"",VLOOKUP($B196,Attributes!$A$1:$H$355,8,FALSE)),"")</f>
        <v>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96" s="21"/>
      <c r="P196" s="25" t="s">
        <v>2027</v>
      </c>
      <c r="Q196" s="25"/>
      <c r="R196" s="25" t="s">
        <v>2027</v>
      </c>
      <c r="S196" s="25" t="s">
        <v>1358</v>
      </c>
      <c r="T196" s="25" t="s">
        <v>36</v>
      </c>
    </row>
    <row r="197" spans="1:20" ht="111" x14ac:dyDescent="0.55000000000000004">
      <c r="A197" s="22" t="s">
        <v>293</v>
      </c>
      <c r="B197" s="22" t="s">
        <v>292</v>
      </c>
      <c r="C197" s="21">
        <v>3</v>
      </c>
      <c r="D197" s="21" t="s">
        <v>6</v>
      </c>
      <c r="E197" s="21" t="s">
        <v>6</v>
      </c>
      <c r="F197" s="21" t="s">
        <v>6</v>
      </c>
      <c r="G197" s="21" t="s">
        <v>1327</v>
      </c>
      <c r="H197" s="21" t="str">
        <f>IFERROR(IF(LEN(VLOOKUP($A197,Entities!$A$1:$C$129,3,FALSE))=0,"",VLOOKUP($A197,Entities!$A$1:$C$129,3,FALSE)),"")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97" s="21" t="str">
        <f>IFERROR(IF(LEN(VLOOKUP($A197,Entities!$A$1:$D$129,4,FALSE))=0,"",VLOOKUP($A197,Entities!$A$1:$D$129,4,FALSE)),"")</f>
        <v/>
      </c>
      <c r="J197" s="21" t="str">
        <f>IFERROR(IF(LEN(VLOOKUP($A197,Entities!$A$1:$E$129,5,FALSE))=0,"",VLOOKUP($A197,Entities!$A$1:$E$129,5,FALSE)),"")</f>
        <v>Party Relationship Contact</v>
      </c>
      <c r="K197" s="21" t="str">
        <f>IFERROR(IF(LEN(VLOOKUP($B197,Attributes!$A$1:$C$355,3,FALSE))=0,"",VLOOKUP($B197,Attributes!$A$1:$C$355,3,FALSE)),"")</f>
        <v>NVARCHAR(32)</v>
      </c>
      <c r="L197" s="21" t="str">
        <f>IFERROR(IF(LEN(VLOOKUP($B197,Attributes!$A$1:$F$355,6,FALSE))=0,"",VLOOKUP($B197,Attributes!$A$1:$F$355,6,FALSE)),"")</f>
        <v/>
      </c>
      <c r="M197" s="21" t="str">
        <f>IFERROR(IF(LEN(VLOOKUP($B197,Attributes!$A$1:$G$355,7,FALSE))=0,"",VLOOKUP($B197,Attributes!$A$1:$G$355,7,FALSE)),"")</f>
        <v>A value that denotes and uniquely identifies the PARTY.</v>
      </c>
      <c r="N197" s="21" t="str">
        <f>IFERROR(IF(LEN(VLOOKUP($B197,Attributes!$A$1:$H$355,8,FALSE))=0,"",VLOOKUP($B197,Attributes!$A$1:$H$355,8,FALSE)),"")</f>
        <v>eg Learner Id, Centre Id, Awarding Organisation Id</v>
      </c>
      <c r="O197" s="21"/>
      <c r="P197" s="25" t="s">
        <v>2027</v>
      </c>
      <c r="Q197" s="25"/>
      <c r="R197" s="25" t="s">
        <v>2027</v>
      </c>
      <c r="S197" s="25" t="s">
        <v>1358</v>
      </c>
      <c r="T197" s="25" t="s">
        <v>292</v>
      </c>
    </row>
    <row r="198" spans="1:20" ht="111" x14ac:dyDescent="0.55000000000000004">
      <c r="A198" s="22" t="s">
        <v>293</v>
      </c>
      <c r="B198" s="22" t="s">
        <v>305</v>
      </c>
      <c r="C198" s="21">
        <v>4</v>
      </c>
      <c r="D198" s="21" t="s">
        <v>6</v>
      </c>
      <c r="E198" s="21" t="s">
        <v>6</v>
      </c>
      <c r="F198" s="21" t="s">
        <v>6</v>
      </c>
      <c r="G198" s="21" t="s">
        <v>1327</v>
      </c>
      <c r="H198" s="21" t="str">
        <f>IFERROR(IF(LEN(VLOOKUP($A198,Entities!$A$1:$C$129,3,FALSE))=0,"",VLOOKUP($A198,Entities!$A$1:$C$129,3,FALSE)),"")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98" s="21" t="str">
        <f>IFERROR(IF(LEN(VLOOKUP($A198,Entities!$A$1:$D$129,4,FALSE))=0,"",VLOOKUP($A198,Entities!$A$1:$D$129,4,FALSE)),"")</f>
        <v/>
      </c>
      <c r="J198" s="21" t="str">
        <f>IFERROR(IF(LEN(VLOOKUP($A198,Entities!$A$1:$E$129,5,FALSE))=0,"",VLOOKUP($A198,Entities!$A$1:$E$129,5,FALSE)),"")</f>
        <v>Party Relationship Contact</v>
      </c>
      <c r="K198" s="21" t="str">
        <f>IFERROR(IF(LEN(VLOOKUP($B198,Attributes!$A$1:$C$355,3,FALSE))=0,"",VLOOKUP($B198,Attributes!$A$1:$C$355,3,FALSE)),"")</f>
        <v>VARCHAR(600)</v>
      </c>
      <c r="L198" s="21" t="str">
        <f>IFERROR(IF(LEN(VLOOKUP($B198,Attributes!$A$1:$F$355,6,FALSE))=0,"",VLOOKUP($B198,Attributes!$A$1:$F$355,6,FALSE)),"")</f>
        <v/>
      </c>
      <c r="M198" s="21" t="str">
        <f>IFERROR(IF(LEN(VLOOKUP($B198,Attributes!$A$1:$G$355,7,FALSE))=0,"",VLOOKUP($B198,Attributes!$A$1:$G$355,7,FALSE)),"")</f>
        <v>A value that denotes and distinguishes the LOCATOR.</v>
      </c>
      <c r="N198" s="21" t="str">
        <f>IFERROR(IF(LEN(VLOOKUP($B198,Attributes!$A$1:$H$355,8,FALSE))=0,"",VLOOKUP($B198,Attributes!$A$1:$H$355,8,FALSE)),"")</f>
        <v/>
      </c>
      <c r="O198" s="21"/>
      <c r="P198" s="25" t="s">
        <v>2027</v>
      </c>
      <c r="Q198" s="25"/>
      <c r="R198" s="25" t="s">
        <v>2027</v>
      </c>
      <c r="S198" s="25" t="s">
        <v>1358</v>
      </c>
      <c r="T198" s="25" t="s">
        <v>305</v>
      </c>
    </row>
    <row r="199" spans="1:20" ht="199.8" x14ac:dyDescent="0.55000000000000004">
      <c r="A199" s="22" t="s">
        <v>293</v>
      </c>
      <c r="B199" s="22" t="s">
        <v>1514</v>
      </c>
      <c r="C199" s="21">
        <v>5</v>
      </c>
      <c r="D199" s="21" t="s">
        <v>8</v>
      </c>
      <c r="E199" s="21" t="s">
        <v>6</v>
      </c>
      <c r="F199" s="21" t="s">
        <v>8</v>
      </c>
      <c r="G199" s="21" t="s">
        <v>1327</v>
      </c>
      <c r="H199" s="21" t="str">
        <f>IFERROR(IF(LEN(VLOOKUP($A199,Entities!$A$1:$C$129,3,FALSE))=0,"",VLOOKUP($A199,Entities!$A$1:$C$129,3,FALSE)),"")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99" s="21" t="str">
        <f>IFERROR(IF(LEN(VLOOKUP($A199,Entities!$A$1:$D$129,4,FALSE))=0,"",VLOOKUP($A199,Entities!$A$1:$D$129,4,FALSE)),"")</f>
        <v/>
      </c>
      <c r="J199" s="21" t="str">
        <f>IFERROR(IF(LEN(VLOOKUP($A199,Entities!$A$1:$E$129,5,FALSE))=0,"",VLOOKUP($A199,Entities!$A$1:$E$129,5,FALSE)),"")</f>
        <v>Party Relationship Contact</v>
      </c>
      <c r="K199" s="21" t="str">
        <f>IFERROR(IF(LEN(VLOOKUP($B199,Attributes!$A$1:$C$355,3,FALSE))=0,"",VLOOKUP($B199,Attributes!$A$1:$C$355,3,FALSE)),"")</f>
        <v>NVARCHAR(50)</v>
      </c>
      <c r="L199" s="21" t="str">
        <f>IFERROR(IF(LEN(VLOOKUP($B199,Attributes!$A$1:$F$355,6,FALSE))=0,"",VLOOKUP($B199,Attributes!$A$1:$F$355,6,FALSE)),"")</f>
        <v>Party_Name_Type</v>
      </c>
      <c r="M199" s="21" t="str">
        <f>IFERROR(IF(LEN(VLOOKUP($B199,Attributes!$A$1:$G$355,7,FALSE))=0,"",VLOOKUP($B199,Attributes!$A$1:$G$355,7,FALSE)),"")</f>
        <v>A controlled list of values that identifies the use of the party name. Values include "Full" and "Known as".</v>
      </c>
      <c r="N199" s="21" t="str">
        <f>IFERROR(IF(LEN(VLOOKUP($B199,Attributes!$A$1:$H$355,8,FALSE))=0,"",VLOOKUP($B199,Attributes!$A$1:$H$355,8,FALSE)),"")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199" s="21"/>
      <c r="P199" s="25" t="s">
        <v>2027</v>
      </c>
      <c r="Q199" s="25"/>
      <c r="R199" s="25" t="s">
        <v>2027</v>
      </c>
      <c r="S199" s="25" t="s">
        <v>1345</v>
      </c>
      <c r="T199" s="25" t="s">
        <v>1514</v>
      </c>
    </row>
    <row r="200" spans="1:20" ht="111" x14ac:dyDescent="0.55000000000000004">
      <c r="A200" s="22" t="s">
        <v>293</v>
      </c>
      <c r="B200" s="22" t="s">
        <v>27</v>
      </c>
      <c r="C200" s="21">
        <v>6</v>
      </c>
      <c r="D200" s="21" t="s">
        <v>8</v>
      </c>
      <c r="E200" s="21" t="s">
        <v>6</v>
      </c>
      <c r="F200" s="21" t="s">
        <v>8</v>
      </c>
      <c r="G200" s="21" t="s">
        <v>1327</v>
      </c>
      <c r="H200" s="21" t="str">
        <f>IFERROR(IF(LEN(VLOOKUP($A200,Entities!$A$1:$C$129,3,FALSE))=0,"",VLOOKUP($A200,Entities!$A$1:$C$129,3,FALSE)),"")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200" s="21" t="str">
        <f>IFERROR(IF(LEN(VLOOKUP($A200,Entities!$A$1:$D$129,4,FALSE))=0,"",VLOOKUP($A200,Entities!$A$1:$D$129,4,FALSE)),"")</f>
        <v/>
      </c>
      <c r="J200" s="21" t="str">
        <f>IFERROR(IF(LEN(VLOOKUP($A200,Entities!$A$1:$E$129,5,FALSE))=0,"",VLOOKUP($A200,Entities!$A$1:$E$129,5,FALSE)),"")</f>
        <v>Party Relationship Contact</v>
      </c>
      <c r="K200" s="21" t="str">
        <f>IFERROR(IF(LEN(VLOOKUP($B200,Attributes!$A$1:$C$355,3,FALSE))=0,"",VLOOKUP($B200,Attributes!$A$1:$C$355,3,FALSE)),"")</f>
        <v>DATE</v>
      </c>
      <c r="L200" s="21" t="str">
        <f>IFERROR(IF(LEN(VLOOKUP($B200,Attributes!$A$1:$F$355,6,FALSE))=0,"",VLOOKUP($B200,Attributes!$A$1:$F$355,6,FALSE)),"")</f>
        <v/>
      </c>
      <c r="M200" s="21" t="str">
        <f>IFERROR(IF(LEN(VLOOKUP($B200,Attributes!$A$1:$G$355,7,FALSE))=0,"",VLOOKUP($B200,Attributes!$A$1:$G$355,7,FALSE)),"")</f>
        <v>The date from which the PARTY NAME commenced.</v>
      </c>
      <c r="N200" s="21" t="str">
        <f>IFERROR(IF(LEN(VLOOKUP($B200,Attributes!$A$1:$H$355,8,FALSE))=0,"",VLOOKUP($B200,Attributes!$A$1:$H$355,8,FALSE)),"")</f>
        <v>Where the party name relates to a learner, this will generally be the date of birth unless a name change has taken place, eg marriage. In the case of a name change it will be the date that change was registered on the centre system.</v>
      </c>
      <c r="O200" s="21"/>
      <c r="P200" s="25" t="s">
        <v>2027</v>
      </c>
      <c r="Q200" s="25"/>
      <c r="R200" s="25" t="s">
        <v>2027</v>
      </c>
      <c r="S200" s="25" t="s">
        <v>1345</v>
      </c>
      <c r="T200" s="25" t="s">
        <v>27</v>
      </c>
    </row>
    <row r="201" spans="1:20" ht="111" x14ac:dyDescent="0.55000000000000004">
      <c r="A201" s="22" t="s">
        <v>293</v>
      </c>
      <c r="B201" s="22" t="s">
        <v>302</v>
      </c>
      <c r="C201" s="21">
        <v>7</v>
      </c>
      <c r="D201" s="21" t="s">
        <v>8</v>
      </c>
      <c r="E201" s="21" t="s">
        <v>6</v>
      </c>
      <c r="F201" s="21" t="s">
        <v>6</v>
      </c>
      <c r="G201" s="21" t="s">
        <v>1327</v>
      </c>
      <c r="H201" s="21" t="str">
        <f>IFERROR(IF(LEN(VLOOKUP($A201,Entities!$A$1:$C$129,3,FALSE))=0,"",VLOOKUP($A201,Entities!$A$1:$C$129,3,FALSE)),"")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201" s="21" t="str">
        <f>IFERROR(IF(LEN(VLOOKUP($A201,Entities!$A$1:$D$129,4,FALSE))=0,"",VLOOKUP($A201,Entities!$A$1:$D$129,4,FALSE)),"")</f>
        <v/>
      </c>
      <c r="J201" s="21" t="str">
        <f>IFERROR(IF(LEN(VLOOKUP($A201,Entities!$A$1:$E$129,5,FALSE))=0,"",VLOOKUP($A201,Entities!$A$1:$E$129,5,FALSE)),"")</f>
        <v>Party Relationship Contact</v>
      </c>
      <c r="K201" s="21" t="str">
        <f>IFERROR(IF(LEN(VLOOKUP($B201,Attributes!$A$1:$C$355,3,FALSE))=0,"",VLOOKUP($B201,Attributes!$A$1:$C$355,3,FALSE)),"")</f>
        <v>NVARCHAR(50)</v>
      </c>
      <c r="L201" s="21" t="str">
        <f>IFERROR(IF(LEN(VLOOKUP($B201,Attributes!$A$1:$F$355,6,FALSE))=0,"",VLOOKUP($B201,Attributes!$A$1:$F$355,6,FALSE)),"")</f>
        <v>Party_Contact_Use_Type</v>
      </c>
      <c r="M201" s="21" t="str">
        <f>IFERROR(IF(LEN(VLOOKUP($B201,Attributes!$A$1:$G$355,7,FALSE))=0,"",VLOOKUP($B201,Attributes!$A$1:$G$355,7,FALSE)),"")</f>
        <v>A controlled list of values that identifies the particular use of a PARTY RELATIONSHIP CONTACT in a particular circumstance. Values include "Main" ,"Alternate", "Delivery", "Day Time".</v>
      </c>
      <c r="N201" s="21" t="str">
        <f>IFERROR(IF(LEN(VLOOKUP($B201,Attributes!$A$1:$H$355,8,FALSE))=0,"",VLOOKUP($B201,Attributes!$A$1:$H$355,8,FALSE)),"")</f>
        <v/>
      </c>
      <c r="O201" s="21"/>
      <c r="P201" s="25" t="s">
        <v>2027</v>
      </c>
      <c r="Q201" s="25"/>
      <c r="R201" s="25" t="s">
        <v>2027</v>
      </c>
      <c r="S201" s="25" t="s">
        <v>1345</v>
      </c>
      <c r="T201" s="25" t="s">
        <v>302</v>
      </c>
    </row>
    <row r="202" spans="1:20" ht="111" x14ac:dyDescent="0.55000000000000004">
      <c r="A202" s="22" t="s">
        <v>293</v>
      </c>
      <c r="B202" s="22" t="s">
        <v>1100</v>
      </c>
      <c r="C202" s="21">
        <v>8</v>
      </c>
      <c r="D202" s="21" t="s">
        <v>8</v>
      </c>
      <c r="E202" s="21" t="s">
        <v>8</v>
      </c>
      <c r="F202" s="21" t="s">
        <v>8</v>
      </c>
      <c r="G202" s="21" t="s">
        <v>1327</v>
      </c>
      <c r="H202" s="21" t="str">
        <f>IFERROR(IF(LEN(VLOOKUP($A202,Entities!$A$1:$C$129,3,FALSE))=0,"",VLOOKUP($A202,Entities!$A$1:$C$129,3,FALSE)),"")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202" s="21" t="str">
        <f>IFERROR(IF(LEN(VLOOKUP($A202,Entities!$A$1:$D$129,4,FALSE))=0,"",VLOOKUP($A202,Entities!$A$1:$D$129,4,FALSE)),"")</f>
        <v/>
      </c>
      <c r="J202" s="21" t="str">
        <f>IFERROR(IF(LEN(VLOOKUP($A202,Entities!$A$1:$E$129,5,FALSE))=0,"",VLOOKUP($A202,Entities!$A$1:$E$129,5,FALSE)),"")</f>
        <v>Party Relationship Contact</v>
      </c>
      <c r="K202" s="21" t="str">
        <f>IFERROR(IF(LEN(VLOOKUP($B202,Attributes!$A$1:$C$355,3,FALSE))=0,"",VLOOKUP($B202,Attributes!$A$1:$C$355,3,FALSE)),"")</f>
        <v>DATE</v>
      </c>
      <c r="L202" s="21" t="str">
        <f>IFERROR(IF(LEN(VLOOKUP($B202,Attributes!$A$1:$F$355,6,FALSE))=0,"",VLOOKUP($B202,Attributes!$A$1:$F$355,6,FALSE)),"")</f>
        <v/>
      </c>
      <c r="M202" s="21" t="str">
        <f>IFERROR(IF(LEN(VLOOKUP($B202,Attributes!$A$1:$G$355,7,FALSE))=0,"",VLOOKUP($B202,Attributes!$A$1:$G$355,7,FALSE)),"")</f>
        <v>The date from which the Party Relationship Contact is effective.</v>
      </c>
      <c r="N202" s="21" t="str">
        <f>IFERROR(IF(LEN(VLOOKUP($B202,Attributes!$A$1:$H$355,8,FALSE))=0,"",VLOOKUP($B202,Attributes!$A$1:$H$355,8,FALSE)),"")</f>
        <v/>
      </c>
      <c r="O202" s="21"/>
      <c r="P202" s="25" t="s">
        <v>2027</v>
      </c>
      <c r="Q202" s="25"/>
      <c r="R202" s="25" t="s">
        <v>2027</v>
      </c>
      <c r="S202" s="25" t="s">
        <v>1345</v>
      </c>
      <c r="T202" s="25" t="s">
        <v>1100</v>
      </c>
    </row>
    <row r="203" spans="1:20" ht="111" x14ac:dyDescent="0.55000000000000004">
      <c r="A203" s="22" t="s">
        <v>293</v>
      </c>
      <c r="B203" s="22" t="s">
        <v>1101</v>
      </c>
      <c r="C203" s="21">
        <v>9</v>
      </c>
      <c r="D203" s="21" t="s">
        <v>8</v>
      </c>
      <c r="E203" s="21" t="s">
        <v>8</v>
      </c>
      <c r="F203" s="21" t="s">
        <v>8</v>
      </c>
      <c r="G203" s="21" t="s">
        <v>1327</v>
      </c>
      <c r="H203" s="21" t="str">
        <f>IFERROR(IF(LEN(VLOOKUP($A203,Entities!$A$1:$C$129,3,FALSE))=0,"",VLOOKUP($A203,Entities!$A$1:$C$129,3,FALSE)),"")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203" s="21" t="str">
        <f>IFERROR(IF(LEN(VLOOKUP($A203,Entities!$A$1:$D$129,4,FALSE))=0,"",VLOOKUP($A203,Entities!$A$1:$D$129,4,FALSE)),"")</f>
        <v/>
      </c>
      <c r="J203" s="21" t="str">
        <f>IFERROR(IF(LEN(VLOOKUP($A203,Entities!$A$1:$E$129,5,FALSE))=0,"",VLOOKUP($A203,Entities!$A$1:$E$129,5,FALSE)),"")</f>
        <v>Party Relationship Contact</v>
      </c>
      <c r="K203" s="21" t="str">
        <f>IFERROR(IF(LEN(VLOOKUP($B203,Attributes!$A$1:$C$355,3,FALSE))=0,"",VLOOKUP($B203,Attributes!$A$1:$C$355,3,FALSE)),"")</f>
        <v>DATE</v>
      </c>
      <c r="L203" s="21" t="str">
        <f>IFERROR(IF(LEN(VLOOKUP($B203,Attributes!$A$1:$F$355,6,FALSE))=0,"",VLOOKUP($B203,Attributes!$A$1:$F$355,6,FALSE)),"")</f>
        <v/>
      </c>
      <c r="M203" s="21" t="str">
        <f>IFERROR(IF(LEN(VLOOKUP($B203,Attributes!$A$1:$G$355,7,FALSE))=0,"",VLOOKUP($B203,Attributes!$A$1:$G$355,7,FALSE)),"")</f>
        <v>The date from which the Party Relationship Contact ceases to be effective.</v>
      </c>
      <c r="N203" s="21" t="str">
        <f>IFERROR(IF(LEN(VLOOKUP($B203,Attributes!$A$1:$H$355,8,FALSE))=0,"",VLOOKUP($B203,Attributes!$A$1:$H$355,8,FALSE)),"")</f>
        <v/>
      </c>
      <c r="O203" s="21"/>
      <c r="P203" s="25" t="s">
        <v>2027</v>
      </c>
      <c r="Q203" s="25"/>
      <c r="R203" s="25" t="s">
        <v>2027</v>
      </c>
      <c r="S203" s="25" t="s">
        <v>1345</v>
      </c>
      <c r="T203" s="25" t="s">
        <v>1101</v>
      </c>
    </row>
    <row r="204" spans="1:20" ht="111" x14ac:dyDescent="0.55000000000000004">
      <c r="A204" s="22" t="s">
        <v>293</v>
      </c>
      <c r="B204" s="22" t="s">
        <v>1102</v>
      </c>
      <c r="C204" s="21">
        <v>10</v>
      </c>
      <c r="D204" s="21" t="s">
        <v>8</v>
      </c>
      <c r="E204" s="21" t="s">
        <v>8</v>
      </c>
      <c r="F204" s="21" t="s">
        <v>8</v>
      </c>
      <c r="G204" s="21" t="s">
        <v>1327</v>
      </c>
      <c r="H204" s="21" t="str">
        <f>IFERROR(IF(LEN(VLOOKUP($A204,Entities!$A$1:$C$129,3,FALSE))=0,"",VLOOKUP($A204,Entities!$A$1:$C$129,3,FALSE)),"")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204" s="21" t="str">
        <f>IFERROR(IF(LEN(VLOOKUP($A204,Entities!$A$1:$D$129,4,FALSE))=0,"",VLOOKUP($A204,Entities!$A$1:$D$129,4,FALSE)),"")</f>
        <v/>
      </c>
      <c r="J204" s="21" t="str">
        <f>IFERROR(IF(LEN(VLOOKUP($A204,Entities!$A$1:$E$129,5,FALSE))=0,"",VLOOKUP($A204,Entities!$A$1:$E$129,5,FALSE)),"")</f>
        <v>Party Relationship Contact</v>
      </c>
      <c r="K204" s="21" t="str">
        <f>IFERROR(IF(LEN(VLOOKUP($B204,Attributes!$A$1:$C$355,3,FALSE))=0,"",VLOOKUP($B204,Attributes!$A$1:$C$355,3,FALSE)),"")</f>
        <v>NVARCHAR(50)</v>
      </c>
      <c r="L204" s="21" t="str">
        <f>IFERROR(IF(LEN(VLOOKUP($B204,Attributes!$A$1:$F$355,6,FALSE))=0,"",VLOOKUP($B204,Attributes!$A$1:$F$355,6,FALSE)),"")</f>
        <v/>
      </c>
      <c r="M204" s="21" t="str">
        <f>IFERROR(IF(LEN(VLOOKUP($B204,Attributes!$A$1:$G$355,7,FALSE))=0,"",VLOOKUP($B204,Attributes!$A$1:$G$355,7,FALSE)),"")</f>
        <v>The relationship of the contact to the Party_Id_2nd.</v>
      </c>
      <c r="N204" s="21" t="str">
        <f>IFERROR(IF(LEN(VLOOKUP($B204,Attributes!$A$1:$H$355,8,FALSE))=0,"",VLOOKUP($B204,Attributes!$A$1:$H$355,8,FALSE)),"")</f>
        <v/>
      </c>
      <c r="O204" s="21"/>
      <c r="P204" s="25" t="s">
        <v>2027</v>
      </c>
      <c r="Q204" s="25"/>
      <c r="R204" s="25" t="s">
        <v>2027</v>
      </c>
      <c r="S204" s="25" t="s">
        <v>1345</v>
      </c>
      <c r="T204" s="25" t="s">
        <v>1102</v>
      </c>
    </row>
    <row r="205" spans="1:20" ht="111" x14ac:dyDescent="0.55000000000000004">
      <c r="A205" s="22" t="s">
        <v>219</v>
      </c>
      <c r="B205" s="22" t="s">
        <v>5</v>
      </c>
      <c r="C205" s="21">
        <v>1</v>
      </c>
      <c r="D205" s="21" t="s">
        <v>6</v>
      </c>
      <c r="E205" s="21" t="s">
        <v>6</v>
      </c>
      <c r="F205" s="21" t="s">
        <v>6</v>
      </c>
      <c r="G205" s="21" t="s">
        <v>1327</v>
      </c>
      <c r="H205" s="21" t="str">
        <f>IFERROR(IF(LEN(VLOOKUP($A205,Entities!$A$1:$C$129,3,FALSE))=0,"",VLOOKUP($A205,Entities!$A$1:$C$129,3,FALSE)),"")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205" s="21" t="str">
        <f>IFERROR(IF(LEN(VLOOKUP($A205,Entities!$A$1:$D$129,4,FALSE))=0,"",VLOOKUP($A205,Entities!$A$1:$D$129,4,FALSE)),"")</f>
        <v/>
      </c>
      <c r="J205" s="21" t="str">
        <f>IFERROR(IF(LEN(VLOOKUP($A205,Entities!$A$1:$E$129,5,FALSE))=0,"",VLOOKUP($A205,Entities!$A$1:$E$129,5,FALSE)),"")</f>
        <v>Party Relationship Name</v>
      </c>
      <c r="K205" s="21" t="str">
        <f>IFERROR(IF(LEN(VLOOKUP($B205,Attributes!$A$1:$C$355,3,FALSE))=0,"",VLOOKUP($B205,Attributes!$A$1:$C$355,3,FALSE)),"")</f>
        <v>NVARCHAR(32)</v>
      </c>
      <c r="L205" s="21" t="str">
        <f>IFERROR(IF(LEN(VLOOKUP($B205,Attributes!$A$1:$F$355,6,FALSE))=0,"",VLOOKUP($B205,Attributes!$A$1:$F$355,6,FALSE)),"")</f>
        <v/>
      </c>
      <c r="M205" s="21" t="str">
        <f>IFERROR(IF(LEN(VLOOKUP($B205,Attributes!$A$1:$G$355,7,FALSE))=0,"",VLOOKUP($B205,Attributes!$A$1:$G$355,7,FALSE)),"")</f>
        <v>A value that denotes and distinguishes the PARTY.</v>
      </c>
      <c r="N205" s="21" t="str">
        <f>IFERROR(IF(LEN(VLOOKUP($B205,Attributes!$A$1:$H$355,8,FALSE))=0,"",VLOOKUP($B205,Attributes!$A$1:$H$355,8,FALSE)),"")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205" s="21"/>
      <c r="P205" s="25" t="s">
        <v>2028</v>
      </c>
      <c r="Q205" s="25"/>
      <c r="R205" s="25" t="s">
        <v>2028</v>
      </c>
      <c r="S205" s="25" t="s">
        <v>1359</v>
      </c>
      <c r="T205" s="25" t="s">
        <v>5</v>
      </c>
    </row>
    <row r="206" spans="1:20" ht="111" x14ac:dyDescent="0.55000000000000004">
      <c r="A206" s="22" t="s">
        <v>219</v>
      </c>
      <c r="B206" s="22" t="s">
        <v>36</v>
      </c>
      <c r="C206" s="21">
        <v>2</v>
      </c>
      <c r="D206" s="21" t="s">
        <v>6</v>
      </c>
      <c r="E206" s="21" t="s">
        <v>6</v>
      </c>
      <c r="F206" s="21" t="s">
        <v>6</v>
      </c>
      <c r="G206" s="21" t="s">
        <v>1327</v>
      </c>
      <c r="H206" s="21" t="str">
        <f>IFERROR(IF(LEN(VLOOKUP($A206,Entities!$A$1:$C$129,3,FALSE))=0,"",VLOOKUP($A206,Entities!$A$1:$C$129,3,FALSE)),"")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206" s="21" t="str">
        <f>IFERROR(IF(LEN(VLOOKUP($A206,Entities!$A$1:$D$129,4,FALSE))=0,"",VLOOKUP($A206,Entities!$A$1:$D$129,4,FALSE)),"")</f>
        <v/>
      </c>
      <c r="J206" s="21" t="str">
        <f>IFERROR(IF(LEN(VLOOKUP($A206,Entities!$A$1:$E$129,5,FALSE))=0,"",VLOOKUP($A206,Entities!$A$1:$E$129,5,FALSE)),"")</f>
        <v>Party Relationship Name</v>
      </c>
      <c r="K206" s="21" t="str">
        <f>IFERROR(IF(LEN(VLOOKUP($B206,Attributes!$A$1:$C$355,3,FALSE))=0,"",VLOOKUP($B206,Attributes!$A$1:$C$355,3,FALSE)),"")</f>
        <v>NVARCHAR(32)</v>
      </c>
      <c r="L206" s="21" t="str">
        <f>IFERROR(IF(LEN(VLOOKUP($B206,Attributes!$A$1:$F$355,6,FALSE))=0,"",VLOOKUP($B206,Attributes!$A$1:$F$355,6,FALSE)),"")</f>
        <v/>
      </c>
      <c r="M206" s="21" t="str">
        <f>IFERROR(IF(LEN(VLOOKUP($B206,Attributes!$A$1:$G$355,7,FALSE))=0,"",VLOOKUP($B206,Attributes!$A$1:$G$355,7,FALSE)),"")</f>
        <v>A value that denotes and distinguishes the PARTY.</v>
      </c>
      <c r="N206" s="21" t="str">
        <f>IFERROR(IF(LEN(VLOOKUP($B206,Attributes!$A$1:$H$355,8,FALSE))=0,"",VLOOKUP($B206,Attributes!$A$1:$H$355,8,FALSE)),"")</f>
        <v>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206" s="21"/>
      <c r="P206" s="25" t="s">
        <v>2028</v>
      </c>
      <c r="Q206" s="25"/>
      <c r="R206" s="25" t="s">
        <v>2028</v>
      </c>
      <c r="S206" s="25" t="s">
        <v>1359</v>
      </c>
      <c r="T206" s="25" t="s">
        <v>36</v>
      </c>
    </row>
    <row r="207" spans="1:20" ht="77.7" x14ac:dyDescent="0.55000000000000004">
      <c r="A207" s="22" t="s">
        <v>219</v>
      </c>
      <c r="B207" s="22" t="s">
        <v>1107</v>
      </c>
      <c r="C207" s="21">
        <v>3</v>
      </c>
      <c r="D207" s="21" t="s">
        <v>6</v>
      </c>
      <c r="E207" s="21" t="s">
        <v>6</v>
      </c>
      <c r="F207" s="21" t="s">
        <v>6</v>
      </c>
      <c r="G207" s="21" t="s">
        <v>1327</v>
      </c>
      <c r="H207" s="21" t="str">
        <f>IFERROR(IF(LEN(VLOOKUP($A207,Entities!$A$1:$C$129,3,FALSE))=0,"",VLOOKUP($A207,Entities!$A$1:$C$129,3,FALSE)),"")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207" s="21" t="str">
        <f>IFERROR(IF(LEN(VLOOKUP($A207,Entities!$A$1:$D$129,4,FALSE))=0,"",VLOOKUP($A207,Entities!$A$1:$D$129,4,FALSE)),"")</f>
        <v/>
      </c>
      <c r="J207" s="21" t="str">
        <f>IFERROR(IF(LEN(VLOOKUP($A207,Entities!$A$1:$E$129,5,FALSE))=0,"",VLOOKUP($A207,Entities!$A$1:$E$129,5,FALSE)),"")</f>
        <v>Party Relationship Name</v>
      </c>
      <c r="K207" s="21" t="str">
        <f>IFERROR(IF(LEN(VLOOKUP($B207,Attributes!$A$1:$C$355,3,FALSE))=0,"",VLOOKUP($B207,Attributes!$A$1:$C$355,3,FALSE)),"")</f>
        <v>NVARCHAR(32)</v>
      </c>
      <c r="L207" s="21" t="str">
        <f>IFERROR(IF(LEN(VLOOKUP($B207,Attributes!$A$1:$F$355,6,FALSE))=0,"",VLOOKUP($B207,Attributes!$A$1:$F$355,6,FALSE)),"")</f>
        <v/>
      </c>
      <c r="M207" s="21" t="str">
        <f>IFERROR(IF(LEN(VLOOKUP($B207,Attributes!$A$1:$G$355,7,FALSE))=0,"",VLOOKUP($B207,Attributes!$A$1:$G$355,7,FALSE)),"")</f>
        <v>Identifies the Party_Id in Party_Name, which will usually be the same as the Party_Id_2nd in the Party_Relationship.</v>
      </c>
      <c r="N207" s="21" t="str">
        <f>IFERROR(IF(LEN(VLOOKUP($B207,Attributes!$A$1:$H$355,8,FALSE))=0,"",VLOOKUP($B207,Attributes!$A$1:$H$355,8,FALSE)),"")</f>
        <v/>
      </c>
      <c r="O207" s="21"/>
      <c r="P207" s="25" t="s">
        <v>2028</v>
      </c>
      <c r="Q207" s="25"/>
      <c r="R207" s="25" t="s">
        <v>2028</v>
      </c>
      <c r="S207" s="25" t="s">
        <v>1359</v>
      </c>
      <c r="T207" s="25" t="s">
        <v>1107</v>
      </c>
    </row>
    <row r="208" spans="1:20" ht="199.8" x14ac:dyDescent="0.55000000000000004">
      <c r="A208" s="22" t="s">
        <v>219</v>
      </c>
      <c r="B208" s="22" t="s">
        <v>1514</v>
      </c>
      <c r="C208" s="21">
        <v>4</v>
      </c>
      <c r="D208" s="21" t="s">
        <v>6</v>
      </c>
      <c r="E208" s="21" t="s">
        <v>6</v>
      </c>
      <c r="F208" s="21" t="s">
        <v>6</v>
      </c>
      <c r="G208" s="21" t="s">
        <v>1327</v>
      </c>
      <c r="H208" s="21" t="str">
        <f>IFERROR(IF(LEN(VLOOKUP($A208,Entities!$A$1:$C$129,3,FALSE))=0,"",VLOOKUP($A208,Entities!$A$1:$C$129,3,FALSE)),"")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208" s="21" t="str">
        <f>IFERROR(IF(LEN(VLOOKUP($A208,Entities!$A$1:$D$129,4,FALSE))=0,"",VLOOKUP($A208,Entities!$A$1:$D$129,4,FALSE)),"")</f>
        <v/>
      </c>
      <c r="J208" s="21" t="str">
        <f>IFERROR(IF(LEN(VLOOKUP($A208,Entities!$A$1:$E$129,5,FALSE))=0,"",VLOOKUP($A208,Entities!$A$1:$E$129,5,FALSE)),"")</f>
        <v>Party Relationship Name</v>
      </c>
      <c r="K208" s="21" t="str">
        <f>IFERROR(IF(LEN(VLOOKUP($B208,Attributes!$A$1:$C$355,3,FALSE))=0,"",VLOOKUP($B208,Attributes!$A$1:$C$355,3,FALSE)),"")</f>
        <v>NVARCHAR(50)</v>
      </c>
      <c r="L208" s="21" t="str">
        <f>IFERROR(IF(LEN(VLOOKUP($B208,Attributes!$A$1:$F$355,6,FALSE))=0,"",VLOOKUP($B208,Attributes!$A$1:$F$355,6,FALSE)),"")</f>
        <v>Party_Name_Type</v>
      </c>
      <c r="M208" s="21" t="str">
        <f>IFERROR(IF(LEN(VLOOKUP($B208,Attributes!$A$1:$G$355,7,FALSE))=0,"",VLOOKUP($B208,Attributes!$A$1:$G$355,7,FALSE)),"")</f>
        <v>A controlled list of values that identifies the use of the party name. Values include "Full" and "Known as".</v>
      </c>
      <c r="N208" s="21" t="str">
        <f>IFERROR(IF(LEN(VLOOKUP($B208,Attributes!$A$1:$H$355,8,FALSE))=0,"",VLOOKUP($B208,Attributes!$A$1:$H$355,8,FALSE)),"")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208" s="21"/>
      <c r="P208" s="25" t="s">
        <v>2028</v>
      </c>
      <c r="Q208" s="25"/>
      <c r="R208" s="25" t="s">
        <v>2028</v>
      </c>
      <c r="S208" s="25" t="s">
        <v>1359</v>
      </c>
      <c r="T208" s="25" t="s">
        <v>1514</v>
      </c>
    </row>
    <row r="209" spans="1:20" ht="77.7" x14ac:dyDescent="0.55000000000000004">
      <c r="A209" s="22" t="s">
        <v>219</v>
      </c>
      <c r="B209" s="22" t="s">
        <v>27</v>
      </c>
      <c r="C209" s="21">
        <v>5</v>
      </c>
      <c r="D209" s="21" t="s">
        <v>6</v>
      </c>
      <c r="E209" s="21" t="s">
        <v>6</v>
      </c>
      <c r="F209" s="21" t="s">
        <v>6</v>
      </c>
      <c r="G209" s="21" t="s">
        <v>1327</v>
      </c>
      <c r="H209" s="21" t="str">
        <f>IFERROR(IF(LEN(VLOOKUP($A209,Entities!$A$1:$C$129,3,FALSE))=0,"",VLOOKUP($A209,Entities!$A$1:$C$129,3,FALSE)),"")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209" s="21" t="str">
        <f>IFERROR(IF(LEN(VLOOKUP($A209,Entities!$A$1:$D$129,4,FALSE))=0,"",VLOOKUP($A209,Entities!$A$1:$D$129,4,FALSE)),"")</f>
        <v/>
      </c>
      <c r="J209" s="21" t="str">
        <f>IFERROR(IF(LEN(VLOOKUP($A209,Entities!$A$1:$E$129,5,FALSE))=0,"",VLOOKUP($A209,Entities!$A$1:$E$129,5,FALSE)),"")</f>
        <v>Party Relationship Name</v>
      </c>
      <c r="K209" s="21" t="str">
        <f>IFERROR(IF(LEN(VLOOKUP($B209,Attributes!$A$1:$C$355,3,FALSE))=0,"",VLOOKUP($B209,Attributes!$A$1:$C$355,3,FALSE)),"")</f>
        <v>DATE</v>
      </c>
      <c r="L209" s="21" t="str">
        <f>IFERROR(IF(LEN(VLOOKUP($B209,Attributes!$A$1:$F$355,6,FALSE))=0,"",VLOOKUP($B209,Attributes!$A$1:$F$355,6,FALSE)),"")</f>
        <v/>
      </c>
      <c r="M209" s="21" t="str">
        <f>IFERROR(IF(LEN(VLOOKUP($B209,Attributes!$A$1:$G$355,7,FALSE))=0,"",VLOOKUP($B209,Attributes!$A$1:$G$355,7,FALSE)),"")</f>
        <v>The date from which the PARTY NAME commenced.</v>
      </c>
      <c r="N209" s="21" t="str">
        <f>IFERROR(IF(LEN(VLOOKUP($B209,Attributes!$A$1:$H$355,8,FALSE))=0,"",VLOOKUP($B209,Attributes!$A$1:$H$355,8,FALSE)),"")</f>
        <v>Where the party name relates to a learner, this will generally be the date of birth unless a name change has taken place, eg marriage. In the case of a name change it will be the date that change was registered on the centre system.</v>
      </c>
      <c r="O209" s="21"/>
      <c r="P209" s="25" t="s">
        <v>2028</v>
      </c>
      <c r="Q209" s="25"/>
      <c r="R209" s="25" t="s">
        <v>2028</v>
      </c>
      <c r="S209" s="25" t="s">
        <v>1359</v>
      </c>
      <c r="T209" s="25" t="s">
        <v>27</v>
      </c>
    </row>
    <row r="210" spans="1:20" ht="77.7" x14ac:dyDescent="0.55000000000000004">
      <c r="A210" s="22" t="s">
        <v>219</v>
      </c>
      <c r="B210" s="22" t="s">
        <v>220</v>
      </c>
      <c r="C210" s="21">
        <v>6</v>
      </c>
      <c r="D210" s="21" t="s">
        <v>8</v>
      </c>
      <c r="E210" s="21" t="s">
        <v>6</v>
      </c>
      <c r="F210" s="21" t="s">
        <v>6</v>
      </c>
      <c r="G210" s="21" t="s">
        <v>1327</v>
      </c>
      <c r="H210" s="21" t="str">
        <f>IFERROR(IF(LEN(VLOOKUP($A210,Entities!$A$1:$C$129,3,FALSE))=0,"",VLOOKUP($A210,Entities!$A$1:$C$129,3,FALSE)),"")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210" s="21" t="str">
        <f>IFERROR(IF(LEN(VLOOKUP($A210,Entities!$A$1:$D$129,4,FALSE))=0,"",VLOOKUP($A210,Entities!$A$1:$D$129,4,FALSE)),"")</f>
        <v/>
      </c>
      <c r="J210" s="21" t="str">
        <f>IFERROR(IF(LEN(VLOOKUP($A210,Entities!$A$1:$E$129,5,FALSE))=0,"",VLOOKUP($A210,Entities!$A$1:$E$129,5,FALSE)),"")</f>
        <v>Party Relationship Name</v>
      </c>
      <c r="K210" s="21" t="str">
        <f>IFERROR(IF(LEN(VLOOKUP($B210,Attributes!$A$1:$C$355,3,FALSE))=0,"",VLOOKUP($B210,Attributes!$A$1:$C$355,3,FALSE)),"")</f>
        <v>NVARCHAR(32)</v>
      </c>
      <c r="L210" s="21" t="str">
        <f>IFERROR(IF(LEN(VLOOKUP($B210,Attributes!$A$1:$F$355,6,FALSE))=0,"",VLOOKUP($B210,Attributes!$A$1:$F$355,6,FALSE)),"")</f>
        <v>Party_Name_Use_Type</v>
      </c>
      <c r="M210" s="21" t="str">
        <f>IFERROR(IF(LEN(VLOOKUP($B210,Attributes!$A$1:$G$355,7,FALSE))=0,"",VLOOKUP($B210,Attributes!$A$1:$G$355,7,FALSE)),"")</f>
        <v>A controlled list of values that identifies the PARTY NAMEs that a PARTY chooses to use for a particular purpose. For example, "Award Name", "Preferred Name".</v>
      </c>
      <c r="N210" s="21" t="str">
        <f>IFERROR(IF(LEN(VLOOKUP($B210,Attributes!$A$1:$H$355,8,FALSE))=0,"",VLOOKUP($B210,Attributes!$A$1:$H$355,8,FALSE)),"")</f>
        <v>A2C will only collect the learner's Full name and that name will be used on Award Certificates. The only use type which is valid for A2C is "Award Name"</v>
      </c>
      <c r="O210" s="21"/>
      <c r="P210" s="25" t="s">
        <v>2028</v>
      </c>
      <c r="Q210" s="25"/>
      <c r="R210" s="25" t="s">
        <v>2028</v>
      </c>
      <c r="S210" s="25" t="s">
        <v>1346</v>
      </c>
      <c r="T210" s="25" t="s">
        <v>220</v>
      </c>
    </row>
    <row r="211" spans="1:20" ht="77.7" x14ac:dyDescent="0.55000000000000004">
      <c r="A211" s="22" t="s">
        <v>219</v>
      </c>
      <c r="B211" s="22" t="s">
        <v>1109</v>
      </c>
      <c r="C211" s="21">
        <v>7</v>
      </c>
      <c r="D211" s="21" t="s">
        <v>8</v>
      </c>
      <c r="E211" s="21" t="s">
        <v>8</v>
      </c>
      <c r="F211" s="21" t="s">
        <v>8</v>
      </c>
      <c r="G211" s="21" t="s">
        <v>1327</v>
      </c>
      <c r="H211" s="21" t="str">
        <f>IFERROR(IF(LEN(VLOOKUP($A211,Entities!$A$1:$C$129,3,FALSE))=0,"",VLOOKUP($A211,Entities!$A$1:$C$129,3,FALSE)),"")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211" s="21" t="str">
        <f>IFERROR(IF(LEN(VLOOKUP($A211,Entities!$A$1:$D$129,4,FALSE))=0,"",VLOOKUP($A211,Entities!$A$1:$D$129,4,FALSE)),"")</f>
        <v/>
      </c>
      <c r="J211" s="21" t="str">
        <f>IFERROR(IF(LEN(VLOOKUP($A211,Entities!$A$1:$E$129,5,FALSE))=0,"",VLOOKUP($A211,Entities!$A$1:$E$129,5,FALSE)),"")</f>
        <v>Party Relationship Name</v>
      </c>
      <c r="K211" s="21" t="str">
        <f>IFERROR(IF(LEN(VLOOKUP($B211,Attributes!$A$1:$C$355,3,FALSE))=0,"",VLOOKUP($B211,Attributes!$A$1:$C$355,3,FALSE)),"")</f>
        <v>DATE</v>
      </c>
      <c r="L211" s="21" t="str">
        <f>IFERROR(IF(LEN(VLOOKUP($B211,Attributes!$A$1:$F$355,6,FALSE))=0,"",VLOOKUP($B211,Attributes!$A$1:$F$355,6,FALSE)),"")</f>
        <v/>
      </c>
      <c r="M211" s="21" t="str">
        <f>IFERROR(IF(LEN(VLOOKUP($B211,Attributes!$A$1:$G$355,7,FALSE))=0,"",VLOOKUP($B211,Attributes!$A$1:$G$355,7,FALSE)),"")</f>
        <v>The date from which the Party Relationship Name becomes effective.</v>
      </c>
      <c r="N211" s="21" t="str">
        <f>IFERROR(IF(LEN(VLOOKUP($B211,Attributes!$A$1:$H$355,8,FALSE))=0,"",VLOOKUP($B211,Attributes!$A$1:$H$355,8,FALSE)),"")</f>
        <v/>
      </c>
      <c r="O211" s="21"/>
      <c r="P211" s="25" t="s">
        <v>2028</v>
      </c>
      <c r="Q211" s="25"/>
      <c r="R211" s="25" t="s">
        <v>2028</v>
      </c>
      <c r="S211" s="25" t="s">
        <v>1346</v>
      </c>
      <c r="T211" s="25" t="s">
        <v>1109</v>
      </c>
    </row>
    <row r="212" spans="1:20" ht="77.7" x14ac:dyDescent="0.55000000000000004">
      <c r="A212" s="22" t="s">
        <v>219</v>
      </c>
      <c r="B212" s="22" t="s">
        <v>1108</v>
      </c>
      <c r="C212" s="21">
        <v>8</v>
      </c>
      <c r="D212" s="21" t="s">
        <v>8</v>
      </c>
      <c r="E212" s="21" t="s">
        <v>8</v>
      </c>
      <c r="F212" s="21" t="s">
        <v>8</v>
      </c>
      <c r="G212" s="21" t="s">
        <v>1327</v>
      </c>
      <c r="H212" s="21" t="str">
        <f>IFERROR(IF(LEN(VLOOKUP($A212,Entities!$A$1:$C$129,3,FALSE))=0,"",VLOOKUP($A212,Entities!$A$1:$C$129,3,FALSE)),"")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212" s="21" t="str">
        <f>IFERROR(IF(LEN(VLOOKUP($A212,Entities!$A$1:$D$129,4,FALSE))=0,"",VLOOKUP($A212,Entities!$A$1:$D$129,4,FALSE)),"")</f>
        <v/>
      </c>
      <c r="J212" s="21" t="str">
        <f>IFERROR(IF(LEN(VLOOKUP($A212,Entities!$A$1:$E$129,5,FALSE))=0,"",VLOOKUP($A212,Entities!$A$1:$E$129,5,FALSE)),"")</f>
        <v>Party Relationship Name</v>
      </c>
      <c r="K212" s="21" t="str">
        <f>IFERROR(IF(LEN(VLOOKUP($B212,Attributes!$A$1:$C$355,3,FALSE))=0,"",VLOOKUP($B212,Attributes!$A$1:$C$355,3,FALSE)),"")</f>
        <v>DATE</v>
      </c>
      <c r="L212" s="21" t="str">
        <f>IFERROR(IF(LEN(VLOOKUP($B212,Attributes!$A$1:$F$355,6,FALSE))=0,"",VLOOKUP($B212,Attributes!$A$1:$F$355,6,FALSE)),"")</f>
        <v/>
      </c>
      <c r="M212" s="21" t="str">
        <f>IFERROR(IF(LEN(VLOOKUP($B212,Attributes!$A$1:$G$355,7,FALSE))=0,"",VLOOKUP($B212,Attributes!$A$1:$G$355,7,FALSE)),"")</f>
        <v>The date from which the Party Relationship Name ceases to be effective.</v>
      </c>
      <c r="N212" s="21" t="str">
        <f>IFERROR(IF(LEN(VLOOKUP($B212,Attributes!$A$1:$H$355,8,FALSE))=0,"",VLOOKUP($B212,Attributes!$A$1:$H$355,8,FALSE)),"")</f>
        <v/>
      </c>
      <c r="O212" s="21"/>
      <c r="P212" s="25" t="s">
        <v>2028</v>
      </c>
      <c r="Q212" s="25"/>
      <c r="R212" s="25" t="s">
        <v>2028</v>
      </c>
      <c r="S212" s="25" t="s">
        <v>1346</v>
      </c>
      <c r="T212" s="25" t="s">
        <v>1108</v>
      </c>
    </row>
    <row r="213" spans="1:20" ht="111" x14ac:dyDescent="0.55000000000000004">
      <c r="A213" s="22" t="s">
        <v>35</v>
      </c>
      <c r="B213" s="22" t="s">
        <v>5</v>
      </c>
      <c r="C213" s="21">
        <v>1</v>
      </c>
      <c r="D213" s="21" t="s">
        <v>6</v>
      </c>
      <c r="E213" s="21" t="s">
        <v>6</v>
      </c>
      <c r="F213" s="21" t="s">
        <v>6</v>
      </c>
      <c r="G213" s="21" t="s">
        <v>1327</v>
      </c>
      <c r="H213" s="21" t="str">
        <f>IFERROR(IF(LEN(VLOOKUP($A213,Entities!$A$1:$C$129,3,FALSE))=0,"",VLOOKUP($A213,Entities!$A$1:$C$129,3,FALSE)),"")</f>
        <v>A PARTY in a PARTY RELATIONSHIP with another PARTY and the role that results from that relationship as identified by the PARTY ROLE. Note: The PARTY ROLE identifies the role that has been bestowed on the 2nd PARTY by the 1st PARTY.</v>
      </c>
      <c r="I213" s="21" t="str">
        <f>IFERROR(IF(LEN(VLOOKUP($A213,Entities!$A$1:$D$129,4,FALSE))=0,"",VLOOKUP($A213,Entities!$A$1:$D$129,4,FALSE)),"")</f>
        <v/>
      </c>
      <c r="J213" s="21" t="str">
        <f>IFERROR(IF(LEN(VLOOKUP($A213,Entities!$A$1:$E$129,5,FALSE))=0,"",VLOOKUP($A213,Entities!$A$1:$E$129,5,FALSE)),"")</f>
        <v>Party Relationship Role</v>
      </c>
      <c r="K213" s="21" t="str">
        <f>IFERROR(IF(LEN(VLOOKUP($B213,Attributes!$A$1:$C$355,3,FALSE))=0,"",VLOOKUP($B213,Attributes!$A$1:$C$355,3,FALSE)),"")</f>
        <v>NVARCHAR(32)</v>
      </c>
      <c r="L213" s="21" t="str">
        <f>IFERROR(IF(LEN(VLOOKUP($B213,Attributes!$A$1:$F$355,6,FALSE))=0,"",VLOOKUP($B213,Attributes!$A$1:$F$355,6,FALSE)),"")</f>
        <v/>
      </c>
      <c r="M213" s="21" t="str">
        <f>IFERROR(IF(LEN(VLOOKUP($B213,Attributes!$A$1:$G$355,7,FALSE))=0,"",VLOOKUP($B213,Attributes!$A$1:$G$355,7,FALSE)),"")</f>
        <v>A value that denotes and distinguishes the PARTY.</v>
      </c>
      <c r="N213" s="21" t="str">
        <f>IFERROR(IF(LEN(VLOOKUP($B213,Attributes!$A$1:$H$355,8,FALSE))=0,"",VLOOKUP($B213,Attributes!$A$1:$H$355,8,FALSE)),"")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213" s="21"/>
      <c r="P213" s="25" t="s">
        <v>2023</v>
      </c>
      <c r="Q213" s="25"/>
      <c r="R213" s="25" t="s">
        <v>2023</v>
      </c>
      <c r="S213" s="25" t="s">
        <v>1338</v>
      </c>
      <c r="T213" s="25" t="s">
        <v>5</v>
      </c>
    </row>
    <row r="214" spans="1:20" ht="111" x14ac:dyDescent="0.55000000000000004">
      <c r="A214" s="22" t="s">
        <v>35</v>
      </c>
      <c r="B214" s="22" t="s">
        <v>36</v>
      </c>
      <c r="C214" s="21">
        <v>2</v>
      </c>
      <c r="D214" s="21" t="s">
        <v>6</v>
      </c>
      <c r="E214" s="21" t="s">
        <v>6</v>
      </c>
      <c r="F214" s="21" t="s">
        <v>6</v>
      </c>
      <c r="G214" s="21" t="s">
        <v>1327</v>
      </c>
      <c r="H214" s="21" t="str">
        <f>IFERROR(IF(LEN(VLOOKUP($A214,Entities!$A$1:$C$129,3,FALSE))=0,"",VLOOKUP($A214,Entities!$A$1:$C$129,3,FALSE)),"")</f>
        <v>A PARTY in a PARTY RELATIONSHIP with another PARTY and the role that results from that relationship as identified by the PARTY ROLE. Note: The PARTY ROLE identifies the role that has been bestowed on the 2nd PARTY by the 1st PARTY.</v>
      </c>
      <c r="I214" s="21" t="str">
        <f>IFERROR(IF(LEN(VLOOKUP($A214,Entities!$A$1:$D$129,4,FALSE))=0,"",VLOOKUP($A214,Entities!$A$1:$D$129,4,FALSE)),"")</f>
        <v/>
      </c>
      <c r="J214" s="21" t="str">
        <f>IFERROR(IF(LEN(VLOOKUP($A214,Entities!$A$1:$E$129,5,FALSE))=0,"",VLOOKUP($A214,Entities!$A$1:$E$129,5,FALSE)),"")</f>
        <v>Party Relationship Role</v>
      </c>
      <c r="K214" s="21" t="str">
        <f>IFERROR(IF(LEN(VLOOKUP($B214,Attributes!$A$1:$C$355,3,FALSE))=0,"",VLOOKUP($B214,Attributes!$A$1:$C$355,3,FALSE)),"")</f>
        <v>NVARCHAR(32)</v>
      </c>
      <c r="L214" s="21" t="str">
        <f>IFERROR(IF(LEN(VLOOKUP($B214,Attributes!$A$1:$F$355,6,FALSE))=0,"",VLOOKUP($B214,Attributes!$A$1:$F$355,6,FALSE)),"")</f>
        <v/>
      </c>
      <c r="M214" s="21" t="str">
        <f>IFERROR(IF(LEN(VLOOKUP($B214,Attributes!$A$1:$G$355,7,FALSE))=0,"",VLOOKUP($B214,Attributes!$A$1:$G$355,7,FALSE)),"")</f>
        <v>A value that denotes and distinguishes the PARTY.</v>
      </c>
      <c r="N214" s="21" t="str">
        <f>IFERROR(IF(LEN(VLOOKUP($B214,Attributes!$A$1:$H$355,8,FALSE))=0,"",VLOOKUP($B214,Attributes!$A$1:$H$355,8,FALSE)),"")</f>
        <v>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214" s="21"/>
      <c r="P214" s="25" t="s">
        <v>2023</v>
      </c>
      <c r="Q214" s="25"/>
      <c r="R214" s="25" t="s">
        <v>2023</v>
      </c>
      <c r="S214" s="25" t="s">
        <v>1338</v>
      </c>
      <c r="T214" s="25" t="s">
        <v>36</v>
      </c>
    </row>
    <row r="215" spans="1:20" ht="88.8" x14ac:dyDescent="0.55000000000000004">
      <c r="A215" s="22" t="s">
        <v>35</v>
      </c>
      <c r="B215" s="22" t="s">
        <v>37</v>
      </c>
      <c r="C215" s="21">
        <v>3</v>
      </c>
      <c r="D215" s="21" t="s">
        <v>6</v>
      </c>
      <c r="E215" s="21" t="s">
        <v>6</v>
      </c>
      <c r="F215" s="21" t="s">
        <v>6</v>
      </c>
      <c r="G215" s="21" t="s">
        <v>1327</v>
      </c>
      <c r="H215" s="21" t="str">
        <f>IFERROR(IF(LEN(VLOOKUP($A215,Entities!$A$1:$C$129,3,FALSE))=0,"",VLOOKUP($A215,Entities!$A$1:$C$129,3,FALSE)),"")</f>
        <v>A PARTY in a PARTY RELATIONSHIP with another PARTY and the role that results from that relationship as identified by the PARTY ROLE. Note: The PARTY ROLE identifies the role that has been bestowed on the 2nd PARTY by the 1st PARTY.</v>
      </c>
      <c r="I215" s="21" t="str">
        <f>IFERROR(IF(LEN(VLOOKUP($A215,Entities!$A$1:$D$129,4,FALSE))=0,"",VLOOKUP($A215,Entities!$A$1:$D$129,4,FALSE)),"")</f>
        <v/>
      </c>
      <c r="J215" s="21" t="str">
        <f>IFERROR(IF(LEN(VLOOKUP($A215,Entities!$A$1:$E$129,5,FALSE))=0,"",VLOOKUP($A215,Entities!$A$1:$E$129,5,FALSE)),"")</f>
        <v>Party Relationship Role</v>
      </c>
      <c r="K215" s="21" t="str">
        <f>IFERROR(IF(LEN(VLOOKUP($B215,Attributes!$A$1:$C$355,3,FALSE))=0,"",VLOOKUP($B215,Attributes!$A$1:$C$355,3,FALSE)),"")</f>
        <v>NVARCHAR(50)</v>
      </c>
      <c r="L215" s="21" t="str">
        <f>IFERROR(IF(LEN(VLOOKUP($B215,Attributes!$A$1:$F$355,6,FALSE))=0,"",VLOOKUP($B215,Attributes!$A$1:$F$355,6,FALSE)),"")</f>
        <v>Party_Role_Type</v>
      </c>
      <c r="M215" s="21" t="str">
        <f>IFERROR(IF(LEN(VLOOKUP($B215,Attributes!$A$1:$G$355,7,FALSE))=0,"",VLOOKUP($B215,Attributes!$A$1:$G$355,7,FALSE)),"")</f>
        <v>A controlled list of values that identifies the specific role of a PARTY e.g. LEARNER, LEARNING OPPORTUNITY PROVIDER. This attribute may appear prefixed with the role that is currently being undertaken. In this event the role type is that specifically named role.</v>
      </c>
      <c r="N215" s="21" t="str">
        <f>IFERROR(IF(LEN(VLOOKUP($B215,Attributes!$A$1:$H$355,8,FALSE))=0,"",VLOOKUP($B215,Attributes!$A$1:$H$355,8,FALSE)),"")</f>
        <v/>
      </c>
      <c r="O215" s="21"/>
      <c r="P215" s="25" t="s">
        <v>2023</v>
      </c>
      <c r="Q215" s="25"/>
      <c r="R215" s="25" t="s">
        <v>2023</v>
      </c>
      <c r="S215" s="25" t="s">
        <v>1338</v>
      </c>
      <c r="T215" s="25" t="s">
        <v>37</v>
      </c>
    </row>
    <row r="216" spans="1:20" ht="88.8" x14ac:dyDescent="0.55000000000000004">
      <c r="A216" s="22" t="s">
        <v>35</v>
      </c>
      <c r="B216" s="22" t="s">
        <v>855</v>
      </c>
      <c r="C216" s="21">
        <v>4</v>
      </c>
      <c r="D216" s="21" t="s">
        <v>6</v>
      </c>
      <c r="E216" s="21" t="s">
        <v>8</v>
      </c>
      <c r="F216" s="21" t="s">
        <v>6</v>
      </c>
      <c r="G216" s="21" t="s">
        <v>1327</v>
      </c>
      <c r="H216" s="21" t="str">
        <f>IFERROR(IF(LEN(VLOOKUP($A216,Entities!$A$1:$C$129,3,FALSE))=0,"",VLOOKUP($A216,Entities!$A$1:$C$129,3,FALSE)),"")</f>
        <v>A PARTY in a PARTY RELATIONSHIP with another PARTY and the role that results from that relationship as identified by the PARTY ROLE. Note: The PARTY ROLE identifies the role that has been bestowed on the 2nd PARTY by the 1st PARTY.</v>
      </c>
      <c r="I216" s="21" t="str">
        <f>IFERROR(IF(LEN(VLOOKUP($A216,Entities!$A$1:$D$129,4,FALSE))=0,"",VLOOKUP($A216,Entities!$A$1:$D$129,4,FALSE)),"")</f>
        <v/>
      </c>
      <c r="J216" s="21" t="str">
        <f>IFERROR(IF(LEN(VLOOKUP($A216,Entities!$A$1:$E$129,5,FALSE))=0,"",VLOOKUP($A216,Entities!$A$1:$E$129,5,FALSE)),"")</f>
        <v>Party Relationship Role</v>
      </c>
      <c r="K216" s="21" t="str">
        <f>IFERROR(IF(LEN(VLOOKUP($B216,Attributes!$A$1:$C$355,3,FALSE))=0,"",VLOOKUP($B216,Attributes!$A$1:$C$355,3,FALSE)),"")</f>
        <v>DATE</v>
      </c>
      <c r="L216" s="21" t="str">
        <f>IFERROR(IF(LEN(VLOOKUP($B216,Attributes!$A$1:$F$355,6,FALSE))=0,"",VLOOKUP($B216,Attributes!$A$1:$F$355,6,FALSE)),"")</f>
        <v/>
      </c>
      <c r="M216" s="21" t="str">
        <f>IFERROR(IF(LEN(VLOOKUP($B216,Attributes!$A$1:$G$355,7,FALSE))=0,"",VLOOKUP($B216,Attributes!$A$1:$G$355,7,FALSE)),"")</f>
        <v>The date from which the PARTY is ready and approved (if necessary) to act in the specific role.</v>
      </c>
      <c r="N216" s="21" t="str">
        <f>IFERROR(IF(LEN(VLOOKUP($B216,Attributes!$A$1:$H$355,8,FALSE))=0,"",VLOOKUP($B216,Attributes!$A$1:$H$355,8,FALSE)),"")</f>
        <v/>
      </c>
      <c r="O216" s="21"/>
      <c r="P216" s="25" t="s">
        <v>2023</v>
      </c>
      <c r="Q216" s="25"/>
      <c r="R216" s="25" t="s">
        <v>2023</v>
      </c>
      <c r="S216" s="25" t="s">
        <v>1329</v>
      </c>
      <c r="T216" s="25" t="s">
        <v>855</v>
      </c>
    </row>
    <row r="217" spans="1:20" ht="88.8" x14ac:dyDescent="0.55000000000000004">
      <c r="A217" s="22" t="s">
        <v>35</v>
      </c>
      <c r="B217" s="22" t="s">
        <v>853</v>
      </c>
      <c r="C217" s="21">
        <v>5</v>
      </c>
      <c r="D217" s="21" t="s">
        <v>8</v>
      </c>
      <c r="E217" s="21" t="s">
        <v>8</v>
      </c>
      <c r="F217" s="21" t="s">
        <v>8</v>
      </c>
      <c r="G217" s="21" t="s">
        <v>1327</v>
      </c>
      <c r="H217" s="21" t="str">
        <f>IFERROR(IF(LEN(VLOOKUP($A217,Entities!$A$1:$C$129,3,FALSE))=0,"",VLOOKUP($A217,Entities!$A$1:$C$129,3,FALSE)),"")</f>
        <v>A PARTY in a PARTY RELATIONSHIP with another PARTY and the role that results from that relationship as identified by the PARTY ROLE. Note: The PARTY ROLE identifies the role that has been bestowed on the 2nd PARTY by the 1st PARTY.</v>
      </c>
      <c r="I217" s="21" t="str">
        <f>IFERROR(IF(LEN(VLOOKUP($A217,Entities!$A$1:$D$129,4,FALSE))=0,"",VLOOKUP($A217,Entities!$A$1:$D$129,4,FALSE)),"")</f>
        <v/>
      </c>
      <c r="J217" s="21" t="str">
        <f>IFERROR(IF(LEN(VLOOKUP($A217,Entities!$A$1:$E$129,5,FALSE))=0,"",VLOOKUP($A217,Entities!$A$1:$E$129,5,FALSE)),"")</f>
        <v>Party Relationship Role</v>
      </c>
      <c r="K217" s="21" t="str">
        <f>IFERROR(IF(LEN(VLOOKUP($B217,Attributes!$A$1:$C$355,3,FALSE))=0,"",VLOOKUP($B217,Attributes!$A$1:$C$355,3,FALSE)),"")</f>
        <v>DATE</v>
      </c>
      <c r="L217" s="21" t="str">
        <f>IFERROR(IF(LEN(VLOOKUP($B217,Attributes!$A$1:$F$355,6,FALSE))=0,"",VLOOKUP($B217,Attributes!$A$1:$F$355,6,FALSE)),"")</f>
        <v/>
      </c>
      <c r="M217" s="21" t="str">
        <f>IFERROR(IF(LEN(VLOOKUP($B217,Attributes!$A$1:$G$355,7,FALSE))=0,"",VLOOKUP($B217,Attributes!$A$1:$G$355,7,FALSE)),"")</f>
        <v>The date from which the PARTY ROLE RELATIONSHIP ceases.</v>
      </c>
      <c r="N217" s="21"/>
      <c r="O217" s="21"/>
      <c r="P217" s="25" t="s">
        <v>2023</v>
      </c>
      <c r="Q217" s="25"/>
      <c r="R217" s="25" t="s">
        <v>2023</v>
      </c>
      <c r="S217" s="25" t="s">
        <v>1329</v>
      </c>
      <c r="T217" s="25" t="s">
        <v>853</v>
      </c>
    </row>
    <row r="218" spans="1:20" ht="190.2" x14ac:dyDescent="0.55000000000000004">
      <c r="A218" s="22" t="s">
        <v>35</v>
      </c>
      <c r="B218" s="22" t="s">
        <v>38</v>
      </c>
      <c r="C218" s="21">
        <v>6</v>
      </c>
      <c r="D218" s="21" t="s">
        <v>8</v>
      </c>
      <c r="E218" s="21" t="s">
        <v>8</v>
      </c>
      <c r="F218" s="21" t="s">
        <v>8</v>
      </c>
      <c r="G218" s="21" t="s">
        <v>1327</v>
      </c>
      <c r="H218" s="21" t="str">
        <f>IFERROR(IF(LEN(VLOOKUP($A218,Entities!$A$1:$C$129,3,FALSE))=0,"",VLOOKUP($A218,Entities!$A$1:$C$129,3,FALSE)),"")</f>
        <v>A PARTY in a PARTY RELATIONSHIP with another PARTY and the role that results from that relationship as identified by the PARTY ROLE. Note: The PARTY ROLE identifies the role that has been bestowed on the 2nd PARTY by the 1st PARTY.</v>
      </c>
      <c r="I218" s="21" t="str">
        <f>IFERROR(IF(LEN(VLOOKUP($A218,Entities!$A$1:$D$129,4,FALSE))=0,"",VLOOKUP($A218,Entities!$A$1:$D$129,4,FALSE)),"")</f>
        <v/>
      </c>
      <c r="J218" s="21" t="str">
        <f>IFERROR(IF(LEN(VLOOKUP($A218,Entities!$A$1:$E$129,5,FALSE))=0,"",VLOOKUP($A218,Entities!$A$1:$E$129,5,FALSE)),"")</f>
        <v>Party Relationship Role</v>
      </c>
      <c r="K218" s="21" t="str">
        <f>IFERROR(IF(LEN(VLOOKUP($B218,Attributes!$A$1:$C$355,3,FALSE))=0,"",VLOOKUP($B218,Attributes!$A$1:$C$355,3,FALSE)),"")</f>
        <v>NVARCHAR(255)</v>
      </c>
      <c r="L218" s="21" t="str">
        <f>IFERROR(IF(LEN(VLOOKUP($B218,Attributes!$A$1:$F$355,6,FALSE))=0,"",VLOOKUP($B218,Attributes!$A$1:$F$355,6,FALSE)),"")</f>
        <v/>
      </c>
      <c r="M218" s="21" t="str">
        <f>IFERROR(IF(LEN(VLOOKUP($B218,Attributes!$A$1:$G$355,7,FALSE))=0,"",VLOOKUP($B218,Attributes!$A$1:$G$355,7,FALSE)),"")</f>
        <v>A reference specific to the relationship between these two Parties and applies to the second PARTY in the relationship. This value is defined by the specific Party_RR_Reference_Type.</v>
      </c>
      <c r="N218" s="21" t="str">
        <f>IFERROR(IF(LEN(VLOOKUP($B218,Attributes!$A$1:$H$355,8,FALSE))=0,"",VLOOKUP($B218,Attributes!$A$1:$H$355,8,FALSE)),"")</f>
        <v xml:space="preserve">The value of the identifier specified by Party_RR_Reference_Type.
For further guidance see the Business Rules against Party_RR_Reference_Type in the Party Relationship Role data block.
The Learner_Party_Id is provided by setting the Relationship_Reference attribute to the MIS assigned learner identifier, along with a Party_RR_Reference_Type of 'MIS Assigned Learner Identifier'.
If an incorrect identifier (other than the Learner_Party_Id, such as Driving Licence Number, National Identity Number, National Insurance Number, Passport Number, ULN) has been provided to an AO for a learner, it will be possible to use the Amend Learner Details transaction type to ‘blank out’ the incorrect Relationship_Reference value. Please see Section 11: Solutions Architecture, Heading 12.1 Rule R9 for further guidance on nullifying previously submitted values. This is allowed for the values listed above because it may not be possible to provide the corrected value at the time the error is identified, due to delays in receiving these from external parties such as LRS and HMRC.
</v>
      </c>
      <c r="O218" s="21" t="s">
        <v>728</v>
      </c>
      <c r="P218" s="25" t="s">
        <v>2023</v>
      </c>
      <c r="Q218" s="25"/>
      <c r="R218" s="25" t="s">
        <v>2023</v>
      </c>
      <c r="S218" s="25" t="s">
        <v>1329</v>
      </c>
      <c r="T218" s="25" t="s">
        <v>38</v>
      </c>
    </row>
    <row r="219" spans="1:20" ht="88.8" x14ac:dyDescent="0.55000000000000004">
      <c r="A219" s="22" t="s">
        <v>35</v>
      </c>
      <c r="B219" s="22" t="s">
        <v>253</v>
      </c>
      <c r="C219" s="21">
        <v>7</v>
      </c>
      <c r="D219" s="21" t="s">
        <v>8</v>
      </c>
      <c r="E219" s="21" t="s">
        <v>6</v>
      </c>
      <c r="F219" s="21" t="s">
        <v>8</v>
      </c>
      <c r="G219" s="21" t="s">
        <v>1327</v>
      </c>
      <c r="H219" s="21" t="str">
        <f>IFERROR(IF(LEN(VLOOKUP($A219,Entities!$A$1:$C$129,3,FALSE))=0,"",VLOOKUP($A219,Entities!$A$1:$C$129,3,FALSE)),"")</f>
        <v>A PARTY in a PARTY RELATIONSHIP with another PARTY and the role that results from that relationship as identified by the PARTY ROLE. Note: The PARTY ROLE identifies the role that has been bestowed on the 2nd PARTY by the 1st PARTY.</v>
      </c>
      <c r="I219" s="21" t="str">
        <f>IFERROR(IF(LEN(VLOOKUP($A219,Entities!$A$1:$D$129,4,FALSE))=0,"",VLOOKUP($A219,Entities!$A$1:$D$129,4,FALSE)),"")</f>
        <v/>
      </c>
      <c r="J219" s="21" t="str">
        <f>IFERROR(IF(LEN(VLOOKUP($A219,Entities!$A$1:$E$129,5,FALSE))=0,"",VLOOKUP($A219,Entities!$A$1:$E$129,5,FALSE)),"")</f>
        <v>Party Relationship Role</v>
      </c>
      <c r="K219" s="21" t="str">
        <f>IFERROR(IF(LEN(VLOOKUP($B219,Attributes!$A$1:$C$355,3,FALSE))=0,"",VLOOKUP($B219,Attributes!$A$1:$C$355,3,FALSE)),"")</f>
        <v>NVARCHAR(50)</v>
      </c>
      <c r="L219" s="21" t="str">
        <f>IFERROR(IF(LEN(VLOOKUP($B219,Attributes!$A$1:$F$355,6,FALSE))=0,"",VLOOKUP($B219,Attributes!$A$1:$F$355,6,FALSE)),"")</f>
        <v>Party_RR_Reference_Type</v>
      </c>
      <c r="M219" s="21" t="str">
        <f>IFERROR(IF(LEN(VLOOKUP($B219,Attributes!$A$1:$G$355,7,FALSE))=0,"",VLOOKUP($B219,Attributes!$A$1:$G$355,7,FALSE)),"")</f>
        <v>A controlled list of values that identifies a type of Reference Number that is recognised throughout the enterprise. Values include 'ULN', 'UKPRN', 'UCI', 'UPN', 'National Insurance Number'.</v>
      </c>
      <c r="N219" s="21" t="str">
        <f>IFERROR(IF(LEN(VLOOKUP($B219,Attributes!$A$1:$H$355,8,FALSE))=0,"",VLOOKUP($B219,Attributes!$A$1:$H$355,8,FALSE)),"")</f>
        <v/>
      </c>
      <c r="O219" s="21"/>
      <c r="P219" s="25" t="s">
        <v>2023</v>
      </c>
      <c r="Q219" s="25"/>
      <c r="R219" s="25" t="s">
        <v>2023</v>
      </c>
      <c r="S219" s="25" t="s">
        <v>1329</v>
      </c>
      <c r="T219" s="25" t="s">
        <v>253</v>
      </c>
    </row>
    <row r="220" spans="1:20" ht="55.5" x14ac:dyDescent="0.55000000000000004">
      <c r="A220" s="22" t="s">
        <v>39</v>
      </c>
      <c r="B220" s="22" t="s">
        <v>37</v>
      </c>
      <c r="C220" s="21">
        <v>1</v>
      </c>
      <c r="D220" s="21" t="s">
        <v>6</v>
      </c>
      <c r="E220" s="21" t="s">
        <v>8</v>
      </c>
      <c r="F220" s="21" t="s">
        <v>6</v>
      </c>
      <c r="G220" s="21"/>
      <c r="H220" s="21" t="str">
        <f>IFERROR(IF(LEN(VLOOKUP($A220,Entities!$A$1:$C$129,3,FALSE))=0,"",VLOOKUP($A220,Entities!$A$1:$C$129,3,FALSE)),"")</f>
        <v>A controlled list of values that identifies the specific role of a PARTY e.g. LEARNER, LEARNING OPPORTUNITY PROVIDER. This attribute may appear prefixed with the role that is currently being undertaken. In this event the role type is that specifically named role.</v>
      </c>
      <c r="I220" s="21" t="str">
        <f>IFERROR(IF(LEN(VLOOKUP($A220,Entities!$A$1:$D$129,4,FALSE))=0,"",VLOOKUP($A220,Entities!$A$1:$D$129,4,FALSE)),"")</f>
        <v/>
      </c>
      <c r="J220" s="21" t="str">
        <f>IFERROR(IF(LEN(VLOOKUP($A220,Entities!$A$1:$E$129,5,FALSE))=0,"",VLOOKUP($A220,Entities!$A$1:$E$129,5,FALSE)),"")</f>
        <v>Reference Entity</v>
      </c>
      <c r="K220" s="21" t="str">
        <f>IFERROR(IF(LEN(VLOOKUP($B220,Attributes!$A$1:$C$355,3,FALSE))=0,"",VLOOKUP($B220,Attributes!$A$1:$C$355,3,FALSE)),"")</f>
        <v>NVARCHAR(50)</v>
      </c>
      <c r="L220" s="21" t="str">
        <f>IFERROR(IF(LEN(VLOOKUP($B220,Attributes!$A$1:$F$355,6,FALSE))=0,"",VLOOKUP($B220,Attributes!$A$1:$F$355,6,FALSE)),"")</f>
        <v>Party_Role_Type</v>
      </c>
      <c r="M220" s="21" t="str">
        <f>IFERROR(IF(LEN(VLOOKUP($B220,Attributes!$A$1:$G$355,7,FALSE))=0,"",VLOOKUP($B220,Attributes!$A$1:$G$355,7,FALSE)),"")</f>
        <v>A controlled list of values that identifies the specific role of a PARTY e.g. LEARNER, LEARNING OPPORTUNITY PROVIDER. This attribute may appear prefixed with the role that is currently being undertaken. In this event the role type is that specifically named role.</v>
      </c>
      <c r="N220" s="21" t="str">
        <f>IFERROR(IF(LEN(VLOOKUP($B220,Attributes!$A$1:$H$355,8,FALSE))=0,"",VLOOKUP($B220,Attributes!$A$1:$H$355,8,FALSE)),"")</f>
        <v/>
      </c>
      <c r="O220" s="21"/>
      <c r="P220" s="25" t="s">
        <v>2021</v>
      </c>
      <c r="Q220" s="25"/>
      <c r="R220" s="25" t="s">
        <v>2021</v>
      </c>
      <c r="S220" s="25" t="s">
        <v>1437</v>
      </c>
      <c r="T220" s="25" t="s">
        <v>37</v>
      </c>
    </row>
    <row r="221" spans="1:20" ht="55.5" x14ac:dyDescent="0.55000000000000004">
      <c r="A221" s="22" t="s">
        <v>39</v>
      </c>
      <c r="B221" s="22" t="s">
        <v>1586</v>
      </c>
      <c r="C221" s="21">
        <v>2</v>
      </c>
      <c r="D221" s="21" t="s">
        <v>8</v>
      </c>
      <c r="E221" s="21" t="s">
        <v>8</v>
      </c>
      <c r="F221" s="21" t="s">
        <v>6</v>
      </c>
      <c r="G221" s="21"/>
      <c r="H221" s="21" t="str">
        <f>IFERROR(IF(LEN(VLOOKUP($A221,Entities!$A$1:$C$129,3,FALSE))=0,"",VLOOKUP($A221,Entities!$A$1:$C$129,3,FALSE)),"")</f>
        <v>A controlled list of values that identifies the specific role of a PARTY e.g. LEARNER, LEARNING OPPORTUNITY PROVIDER. This attribute may appear prefixed with the role that is currently being undertaken. In this event the role type is that specifically named role.</v>
      </c>
      <c r="I221" s="21" t="str">
        <f>IFERROR(IF(LEN(VLOOKUP($A221,Entities!$A$1:$D$129,4,FALSE))=0,"",VLOOKUP($A221,Entities!$A$1:$D$129,4,FALSE)),"")</f>
        <v/>
      </c>
      <c r="J221" s="21" t="str">
        <f>IFERROR(IF(LEN(VLOOKUP($A221,Entities!$A$1:$E$129,5,FALSE))=0,"",VLOOKUP($A221,Entities!$A$1:$E$129,5,FALSE)),"")</f>
        <v>Reference Entity</v>
      </c>
      <c r="K221" s="21" t="str">
        <f>IFERROR(IF(LEN(VLOOKUP($B221,Attributes!$A$1:$C$355,3,FALSE))=0,"",VLOOKUP($B221,Attributes!$A$1:$C$355,3,FALSE)),"")</f>
        <v>NVARCHAR(4000)</v>
      </c>
      <c r="L221" s="21" t="str">
        <f>IFERROR(IF(LEN(VLOOKUP($B221,Attributes!$A$1:$F$355,6,FALSE))=0,"",VLOOKUP($B221,Attributes!$A$1:$F$355,6,FALSE)),"")</f>
        <v/>
      </c>
      <c r="M221" s="21" t="str">
        <f>IFERROR(IF(LEN(VLOOKUP($B221,Attributes!$A$1:$G$355,7,FALSE))=0,"",VLOOKUP($B221,Attributes!$A$1:$G$355,7,FALSE)),"")</f>
        <v>Description of PARTY_ROLE_TYPE value.</v>
      </c>
      <c r="N221" s="21" t="str">
        <f>IFERROR(IF(LEN(VLOOKUP($B221,Attributes!$A$1:$H$355,8,FALSE))=0,"",VLOOKUP($B221,Attributes!$A$1:$H$355,8,FALSE)),"")</f>
        <v/>
      </c>
      <c r="O221" s="21"/>
      <c r="P221" s="25" t="s">
        <v>2021</v>
      </c>
      <c r="Q221" s="25"/>
      <c r="R221" s="25" t="s">
        <v>2021</v>
      </c>
      <c r="S221" s="25" t="s">
        <v>1437</v>
      </c>
      <c r="T221" s="25" t="s">
        <v>1586</v>
      </c>
    </row>
    <row r="222" spans="1:20" ht="33.299999999999997" x14ac:dyDescent="0.55000000000000004">
      <c r="A222" s="22" t="s">
        <v>262</v>
      </c>
      <c r="B222" s="22" t="s">
        <v>253</v>
      </c>
      <c r="C222" s="21">
        <v>1</v>
      </c>
      <c r="D222" s="21" t="s">
        <v>6</v>
      </c>
      <c r="E222" s="21" t="s">
        <v>8</v>
      </c>
      <c r="F222" s="21" t="s">
        <v>6</v>
      </c>
      <c r="G222" s="21"/>
      <c r="H222" s="21" t="str">
        <f>IFERROR(IF(LEN(VLOOKUP($A222,Entities!$A$1:$C$129,3,FALSE))=0,"",VLOOKUP($A222,Entities!$A$1:$C$129,3,FALSE)),"")</f>
        <v>A controlled list of values that identifies a type of Reference Number that is recognised throughout the enterprise. Values include 'ULN', 'UKPRN', 'UCI', 'UPN', 'National Insurance Number'.</v>
      </c>
      <c r="I222" s="21" t="str">
        <f>IFERROR(IF(LEN(VLOOKUP($A222,Entities!$A$1:$D$129,4,FALSE))=0,"",VLOOKUP($A222,Entities!$A$1:$D$129,4,FALSE)),"")</f>
        <v/>
      </c>
      <c r="J222" s="21" t="str">
        <f>IFERROR(IF(LEN(VLOOKUP($A222,Entities!$A$1:$E$129,5,FALSE))=0,"",VLOOKUP($A222,Entities!$A$1:$E$129,5,FALSE)),"")</f>
        <v>Reference Entity</v>
      </c>
      <c r="K222" s="21" t="str">
        <f>IFERROR(IF(LEN(VLOOKUP($B222,Attributes!$A$1:$C$355,3,FALSE))=0,"",VLOOKUP($B222,Attributes!$A$1:$C$355,3,FALSE)),"")</f>
        <v>NVARCHAR(50)</v>
      </c>
      <c r="L222" s="21" t="str">
        <f>IFERROR(IF(LEN(VLOOKUP($B222,Attributes!$A$1:$F$355,6,FALSE))=0,"",VLOOKUP($B222,Attributes!$A$1:$F$355,6,FALSE)),"")</f>
        <v>Party_RR_Reference_Type</v>
      </c>
      <c r="M222" s="21" t="str">
        <f>IFERROR(IF(LEN(VLOOKUP($B222,Attributes!$A$1:$G$355,7,FALSE))=0,"",VLOOKUP($B222,Attributes!$A$1:$G$355,7,FALSE)),"")</f>
        <v>A controlled list of values that identifies a type of Reference Number that is recognised throughout the enterprise. Values include 'ULN', 'UKPRN', 'UCI', 'UPN', 'National Insurance Number'.</v>
      </c>
      <c r="N222" s="21" t="str">
        <f>IFERROR(IF(LEN(VLOOKUP($B222,Attributes!$A$1:$H$355,8,FALSE))=0,"",VLOOKUP($B222,Attributes!$A$1:$H$355,8,FALSE)),"")</f>
        <v/>
      </c>
      <c r="O222" s="21"/>
      <c r="P222" s="25" t="s">
        <v>2021</v>
      </c>
      <c r="Q222" s="25"/>
      <c r="R222" s="25" t="s">
        <v>2021</v>
      </c>
      <c r="S222" s="25" t="s">
        <v>1438</v>
      </c>
      <c r="T222" s="25" t="s">
        <v>253</v>
      </c>
    </row>
    <row r="223" spans="1:20" ht="33.299999999999997" x14ac:dyDescent="0.55000000000000004">
      <c r="A223" s="22" t="s">
        <v>262</v>
      </c>
      <c r="B223" s="22" t="s">
        <v>1587</v>
      </c>
      <c r="C223" s="21">
        <v>2</v>
      </c>
      <c r="D223" s="21" t="s">
        <v>8</v>
      </c>
      <c r="E223" s="21" t="s">
        <v>8</v>
      </c>
      <c r="F223" s="21" t="s">
        <v>6</v>
      </c>
      <c r="G223" s="21"/>
      <c r="H223" s="21" t="str">
        <f>IFERROR(IF(LEN(VLOOKUP($A223,Entities!$A$1:$C$129,3,FALSE))=0,"",VLOOKUP($A223,Entities!$A$1:$C$129,3,FALSE)),"")</f>
        <v>A controlled list of values that identifies a type of Reference Number that is recognised throughout the enterprise. Values include 'ULN', 'UKPRN', 'UCI', 'UPN', 'National Insurance Number'.</v>
      </c>
      <c r="I223" s="21" t="str">
        <f>IFERROR(IF(LEN(VLOOKUP($A223,Entities!$A$1:$D$129,4,FALSE))=0,"",VLOOKUP($A223,Entities!$A$1:$D$129,4,FALSE)),"")</f>
        <v/>
      </c>
      <c r="J223" s="21" t="str">
        <f>IFERROR(IF(LEN(VLOOKUP($A223,Entities!$A$1:$E$129,5,FALSE))=0,"",VLOOKUP($A223,Entities!$A$1:$E$129,5,FALSE)),"")</f>
        <v>Reference Entity</v>
      </c>
      <c r="K223" s="21" t="str">
        <f>IFERROR(IF(LEN(VLOOKUP($B223,Attributes!$A$1:$C$355,3,FALSE))=0,"",VLOOKUP($B223,Attributes!$A$1:$C$355,3,FALSE)),"")</f>
        <v>NVARCHAR(4000)</v>
      </c>
      <c r="L223" s="21" t="str">
        <f>IFERROR(IF(LEN(VLOOKUP($B223,Attributes!$A$1:$F$355,6,FALSE))=0,"",VLOOKUP($B223,Attributes!$A$1:$F$355,6,FALSE)),"")</f>
        <v/>
      </c>
      <c r="M223" s="21" t="str">
        <f>IFERROR(IF(LEN(VLOOKUP($B223,Attributes!$A$1:$G$355,7,FALSE))=0,"",VLOOKUP($B223,Attributes!$A$1:$G$355,7,FALSE)),"")</f>
        <v>Description of PARTY_RR_REFERENCE_TYPE value.</v>
      </c>
      <c r="N223" s="21" t="str">
        <f>IFERROR(IF(LEN(VLOOKUP($B223,Attributes!$A$1:$H$355,8,FALSE))=0,"",VLOOKUP($B223,Attributes!$A$1:$H$355,8,FALSE)),"")</f>
        <v/>
      </c>
      <c r="O223" s="21"/>
      <c r="P223" s="25" t="s">
        <v>2021</v>
      </c>
      <c r="Q223" s="25"/>
      <c r="R223" s="25" t="s">
        <v>2021</v>
      </c>
      <c r="S223" s="25" t="s">
        <v>1438</v>
      </c>
      <c r="T223" s="25" t="s">
        <v>1587</v>
      </c>
    </row>
    <row r="224" spans="1:20" ht="22.2" x14ac:dyDescent="0.55000000000000004">
      <c r="A224" s="22" t="s">
        <v>225</v>
      </c>
      <c r="B224" s="22" t="s">
        <v>24</v>
      </c>
      <c r="C224" s="21">
        <v>1</v>
      </c>
      <c r="D224" s="21" t="s">
        <v>6</v>
      </c>
      <c r="E224" s="21" t="s">
        <v>8</v>
      </c>
      <c r="F224" s="21" t="s">
        <v>6</v>
      </c>
      <c r="G224" s="21"/>
      <c r="H224" s="21" t="str">
        <f>IFERROR(IF(LEN(VLOOKUP($A224,Entities!$A$1:$C$129,3,FALSE))=0,"",VLOOKUP($A224,Entities!$A$1:$C$129,3,FALSE)),"")</f>
        <v>A controlled list of values that identifies the type of PARTY. Values are "Person", Organisation".</v>
      </c>
      <c r="I224" s="21" t="str">
        <f>IFERROR(IF(LEN(VLOOKUP($A224,Entities!$A$1:$D$129,4,FALSE))=0,"",VLOOKUP($A224,Entities!$A$1:$D$129,4,FALSE)),"")</f>
        <v/>
      </c>
      <c r="J224" s="21" t="str">
        <f>IFERROR(IF(LEN(VLOOKUP($A224,Entities!$A$1:$E$129,5,FALSE))=0,"",VLOOKUP($A224,Entities!$A$1:$E$129,5,FALSE)),"")</f>
        <v>Reference Entity</v>
      </c>
      <c r="K224" s="21" t="str">
        <f>IFERROR(IF(LEN(VLOOKUP($B224,Attributes!$A$1:$C$355,3,FALSE))=0,"",VLOOKUP($B224,Attributes!$A$1:$C$355,3,FALSE)),"")</f>
        <v>NVARCHAR(32)</v>
      </c>
      <c r="L224" s="21" t="str">
        <f>IFERROR(IF(LEN(VLOOKUP($B224,Attributes!$A$1:$F$355,6,FALSE))=0,"",VLOOKUP($B224,Attributes!$A$1:$F$355,6,FALSE)),"")</f>
        <v>Party_Type</v>
      </c>
      <c r="M224" s="21" t="str">
        <f>IFERROR(IF(LEN(VLOOKUP($B224,Attributes!$A$1:$G$355,7,FALSE))=0,"",VLOOKUP($B224,Attributes!$A$1:$G$355,7,FALSE)),"")</f>
        <v>A controlled list of values that identifies the type of PARTY. Values are "Person", "Organisation".</v>
      </c>
      <c r="N224" s="21" t="str">
        <f>IFERROR(IF(LEN(VLOOKUP($B224,Attributes!$A$1:$H$355,8,FALSE))=0,"",VLOOKUP($B224,Attributes!$A$1:$H$355,8,FALSE)),"")</f>
        <v/>
      </c>
      <c r="O224" s="21"/>
      <c r="P224" s="25" t="s">
        <v>2021</v>
      </c>
      <c r="Q224" s="25"/>
      <c r="R224" s="25" t="s">
        <v>2021</v>
      </c>
      <c r="S224" s="25" t="s">
        <v>1439</v>
      </c>
      <c r="T224" s="25" t="s">
        <v>24</v>
      </c>
    </row>
    <row r="225" spans="1:20" ht="22.2" x14ac:dyDescent="0.55000000000000004">
      <c r="A225" s="22" t="s">
        <v>225</v>
      </c>
      <c r="B225" s="22" t="s">
        <v>1588</v>
      </c>
      <c r="C225" s="21">
        <v>2</v>
      </c>
      <c r="D225" s="21" t="s">
        <v>8</v>
      </c>
      <c r="E225" s="21" t="s">
        <v>8</v>
      </c>
      <c r="F225" s="21" t="s">
        <v>6</v>
      </c>
      <c r="G225" s="21"/>
      <c r="H225" s="21" t="str">
        <f>IFERROR(IF(LEN(VLOOKUP($A225,Entities!$A$1:$C$129,3,FALSE))=0,"",VLOOKUP($A225,Entities!$A$1:$C$129,3,FALSE)),"")</f>
        <v>A controlled list of values that identifies the type of PARTY. Values are "Person", Organisation".</v>
      </c>
      <c r="I225" s="21" t="str">
        <f>IFERROR(IF(LEN(VLOOKUP($A225,Entities!$A$1:$D$129,4,FALSE))=0,"",VLOOKUP($A225,Entities!$A$1:$D$129,4,FALSE)),"")</f>
        <v/>
      </c>
      <c r="J225" s="21" t="str">
        <f>IFERROR(IF(LEN(VLOOKUP($A225,Entities!$A$1:$E$129,5,FALSE))=0,"",VLOOKUP($A225,Entities!$A$1:$E$129,5,FALSE)),"")</f>
        <v>Reference Entity</v>
      </c>
      <c r="K225" s="21" t="str">
        <f>IFERROR(IF(LEN(VLOOKUP($B225,Attributes!$A$1:$C$355,3,FALSE))=0,"",VLOOKUP($B225,Attributes!$A$1:$C$355,3,FALSE)),"")</f>
        <v>NVARCHAR(4000)</v>
      </c>
      <c r="L225" s="21" t="str">
        <f>IFERROR(IF(LEN(VLOOKUP($B225,Attributes!$A$1:$F$355,6,FALSE))=0,"",VLOOKUP($B225,Attributes!$A$1:$F$355,6,FALSE)),"")</f>
        <v/>
      </c>
      <c r="M225" s="21" t="str">
        <f>IFERROR(IF(LEN(VLOOKUP($B225,Attributes!$A$1:$G$355,7,FALSE))=0,"",VLOOKUP($B225,Attributes!$A$1:$G$355,7,FALSE)),"")</f>
        <v>Description of PARTY_TYPE value.</v>
      </c>
      <c r="N225" s="21" t="str">
        <f>IFERROR(IF(LEN(VLOOKUP($B225,Attributes!$A$1:$H$355,8,FALSE))=0,"",VLOOKUP($B225,Attributes!$A$1:$H$355,8,FALSE)),"")</f>
        <v/>
      </c>
      <c r="O225" s="21"/>
      <c r="P225" s="25" t="s">
        <v>2021</v>
      </c>
      <c r="Q225" s="25"/>
      <c r="R225" s="25" t="s">
        <v>2021</v>
      </c>
      <c r="S225" s="25" t="s">
        <v>1439</v>
      </c>
      <c r="T225" s="25" t="s">
        <v>1588</v>
      </c>
    </row>
    <row r="226" spans="1:20" ht="55.5" x14ac:dyDescent="0.55000000000000004">
      <c r="A226" s="22" t="s">
        <v>51</v>
      </c>
      <c r="B226" s="22" t="s">
        <v>7</v>
      </c>
      <c r="C226" s="21">
        <v>1</v>
      </c>
      <c r="D226" s="21" t="s">
        <v>6</v>
      </c>
      <c r="E226" s="21" t="s">
        <v>6</v>
      </c>
      <c r="F226" s="21" t="s">
        <v>6</v>
      </c>
      <c r="G226" s="21"/>
      <c r="H226" s="21" t="str">
        <f>IFERROR(IF(LEN(VLOOKUP($A226,Entities!$A$1:$C$129,3,FALSE))=0,"",VLOOKUP($A226,Entities!$A$1:$C$129,3,FALSE)),"")</f>
        <v>A part of a QUALIFICATION ELEMENT structure that groups together other QE PATHWAY, or QE LEARNING UNIT, or QE ASSESSABLE and contains the selection criteria to control the pathways available when making a booking for a QUALIFICATION.</v>
      </c>
      <c r="I226" s="21" t="str">
        <f>IFERROR(IF(LEN(VLOOKUP($A226,Entities!$A$1:$D$129,4,FALSE))=0,"",VLOOKUP($A226,Entities!$A$1:$D$129,4,FALSE)),"")</f>
        <v>The PATHWAY supports either a number of units selection or credit value based selection.
A Pathway is only required if there is currently, or in the future may be, a choice of selection to be made from the child QUALIFICATION ELEMENT(s)</v>
      </c>
      <c r="J226" s="21" t="str">
        <f>IFERROR(IF(LEN(VLOOKUP($A226,Entities!$A$1:$E$129,5,FALSE))=0,"",VLOOKUP($A226,Entities!$A$1:$E$129,5,FALSE)),"")</f>
        <v>Qualification Element</v>
      </c>
      <c r="K226" s="21" t="str">
        <f>IFERROR(IF(LEN(VLOOKUP($B226,Attributes!$A$1:$C$355,3,FALSE))=0,"",VLOOKUP($B226,Attributes!$A$1:$C$355,3,FALSE)),"")</f>
        <v>NVARCHAR(32)</v>
      </c>
      <c r="L226" s="21" t="str">
        <f>IFERROR(IF(LEN(VLOOKUP($B226,Attributes!$A$1:$F$355,6,FALSE))=0,"",VLOOKUP($B226,Attributes!$A$1:$F$355,6,FALSE)),"")</f>
        <v/>
      </c>
      <c r="M226" s="21" t="str">
        <f>IFERROR(IF(LEN(VLOOKUP($B226,Attributes!$A$1:$G$355,7,FALSE))=0,"",VLOOKUP($B226,Attributes!$A$1:$G$355,7,FALSE)),"")</f>
        <v>A value that denotes and distinguishes the PARTY.</v>
      </c>
      <c r="N226" s="21" t="str">
        <f>IFERROR(IF(LEN(VLOOKUP($B226,Attributes!$A$1:$H$355,8,FALSE))=0,"",VLOOKUP($B226,Attributes!$A$1:$H$355,8,FALSE)),"")</f>
        <v>In this case is an AWARDING ORGANISATION. 
Where the party is an awarding organisation the JCQCIC Awarding Organisation Id must be used.</v>
      </c>
      <c r="O226" s="21"/>
      <c r="P226" s="25" t="s">
        <v>2022</v>
      </c>
      <c r="Q226" s="25"/>
      <c r="R226" s="25" t="s">
        <v>2022</v>
      </c>
      <c r="S226" s="25" t="s">
        <v>1336</v>
      </c>
      <c r="T226" s="25" t="s">
        <v>7</v>
      </c>
    </row>
    <row r="227" spans="1:20" ht="55.5" x14ac:dyDescent="0.55000000000000004">
      <c r="A227" s="22" t="s">
        <v>51</v>
      </c>
      <c r="B227" s="22" t="s">
        <v>16</v>
      </c>
      <c r="C227" s="21">
        <v>2</v>
      </c>
      <c r="D227" s="21" t="s">
        <v>6</v>
      </c>
      <c r="E227" s="21" t="s">
        <v>6</v>
      </c>
      <c r="F227" s="21" t="s">
        <v>6</v>
      </c>
      <c r="G227" s="21" t="s">
        <v>1327</v>
      </c>
      <c r="H227" s="21" t="str">
        <f>IFERROR(IF(LEN(VLOOKUP($A227,Entities!$A$1:$C$129,3,FALSE))=0,"",VLOOKUP($A227,Entities!$A$1:$C$129,3,FALSE)),"")</f>
        <v>A part of a QUALIFICATION ELEMENT structure that groups together other QE PATHWAY, or QE LEARNING UNIT, or QE ASSESSABLE and contains the selection criteria to control the pathways available when making a booking for a QUALIFICATION.</v>
      </c>
      <c r="I227" s="21" t="str">
        <f>IFERROR(IF(LEN(VLOOKUP($A227,Entities!$A$1:$D$129,4,FALSE))=0,"",VLOOKUP($A227,Entities!$A$1:$D$129,4,FALSE)),"")</f>
        <v>The PATHWAY supports either a number of units selection or credit value based selection.
A Pathway is only required if there is currently, or in the future may be, a choice of selection to be made from the child QUALIFICATION ELEMENT(s)</v>
      </c>
      <c r="J227" s="21" t="str">
        <f>IFERROR(IF(LEN(VLOOKUP($A227,Entities!$A$1:$E$129,5,FALSE))=0,"",VLOOKUP($A227,Entities!$A$1:$E$129,5,FALSE)),"")</f>
        <v>Qualification Element</v>
      </c>
      <c r="K227" s="21" t="str">
        <f>IFERROR(IF(LEN(VLOOKUP($B227,Attributes!$A$1:$C$355,3,FALSE))=0,"",VLOOKUP($B227,Attributes!$A$1:$C$355,3,FALSE)),"")</f>
        <v>NVARCHAR(32)</v>
      </c>
      <c r="L227" s="21" t="str">
        <f>IFERROR(IF(LEN(VLOOKUP($B227,Attributes!$A$1:$F$355,6,FALSE))=0,"",VLOOKUP($B227,Attributes!$A$1:$F$355,6,FALSE)),"")</f>
        <v>Qualification_Element_Type</v>
      </c>
      <c r="M227" s="21" t="str">
        <f>IFERROR(IF(LEN(VLOOKUP($B227,Attributes!$A$1:$G$355,7,FALSE))=0,"",VLOOKUP($B227,Attributes!$A$1:$G$355,7,FALSE)),"")</f>
        <v>A controlled list of values that denotes the type and behaviour of the specific QUALIFICATION ELEMENT. Values are "Scheme", "Award", "Learning Unit", "Pathway", "Assessable".</v>
      </c>
      <c r="N227" s="21" t="str">
        <f>IFERROR(IF(LEN(VLOOKUP($B227,Attributes!$A$1:$H$355,8,FALSE))=0,"",VLOOKUP($B227,Attributes!$A$1:$H$355,8,FALSE)),"")</f>
        <v/>
      </c>
      <c r="O227" s="21"/>
      <c r="P227" s="25" t="s">
        <v>2022</v>
      </c>
      <c r="Q227" s="25"/>
      <c r="R227" s="25" t="s">
        <v>2022</v>
      </c>
      <c r="S227" s="25" t="s">
        <v>1337</v>
      </c>
      <c r="T227" s="25" t="s">
        <v>16</v>
      </c>
    </row>
    <row r="228" spans="1:20" ht="55.5" x14ac:dyDescent="0.55000000000000004">
      <c r="A228" s="22" t="s">
        <v>51</v>
      </c>
      <c r="B228" s="22" t="s">
        <v>15</v>
      </c>
      <c r="C228" s="21">
        <v>3</v>
      </c>
      <c r="D228" s="21" t="s">
        <v>6</v>
      </c>
      <c r="E228" s="21" t="s">
        <v>6</v>
      </c>
      <c r="F228" s="21" t="s">
        <v>6</v>
      </c>
      <c r="G228" s="21" t="s">
        <v>1327</v>
      </c>
      <c r="H228" s="21" t="str">
        <f>IFERROR(IF(LEN(VLOOKUP($A228,Entities!$A$1:$C$129,3,FALSE))=0,"",VLOOKUP($A228,Entities!$A$1:$C$129,3,FALSE)),"")</f>
        <v>A part of a QUALIFICATION ELEMENT structure that groups together other QE PATHWAY, or QE LEARNING UNIT, or QE ASSESSABLE and contains the selection criteria to control the pathways available when making a booking for a QUALIFICATION.</v>
      </c>
      <c r="I228" s="21" t="str">
        <f>IFERROR(IF(LEN(VLOOKUP($A228,Entities!$A$1:$D$129,4,FALSE))=0,"",VLOOKUP($A228,Entities!$A$1:$D$129,4,FALSE)),"")</f>
        <v>The PATHWAY supports either a number of units selection or credit value based selection.
A Pathway is only required if there is currently, or in the future may be, a choice of selection to be made from the child QUALIFICATION ELEMENT(s)</v>
      </c>
      <c r="J228" s="21" t="str">
        <f>IFERROR(IF(LEN(VLOOKUP($A228,Entities!$A$1:$E$129,5,FALSE))=0,"",VLOOKUP($A228,Entities!$A$1:$E$129,5,FALSE)),"")</f>
        <v>Qualification Element</v>
      </c>
      <c r="K228" s="21" t="str">
        <f>IFERROR(IF(LEN(VLOOKUP($B228,Attributes!$A$1:$C$355,3,FALSE))=0,"",VLOOKUP($B228,Attributes!$A$1:$C$355,3,FALSE)),"")</f>
        <v>NVARCHAR(50)</v>
      </c>
      <c r="L228" s="21" t="str">
        <f>IFERROR(IF(LEN(VLOOKUP($B228,Attributes!$A$1:$F$355,6,FALSE))=0,"",VLOOKUP($B228,Attributes!$A$1:$F$355,6,FALSE)),"")</f>
        <v/>
      </c>
      <c r="M228" s="21" t="str">
        <f>IFERROR(IF(LEN(VLOOKUP($B228,Attributes!$A$1:$G$355,7,FALSE))=0,"",VLOOKUP($B228,Attributes!$A$1:$G$355,7,FALSE)),"")</f>
        <v>A value that uniquely identifies a specific part of a Qualification and applies to one or more QUALIFICATION ELEMENT(s) within an AWARDING ORGANISATION.</v>
      </c>
      <c r="N228" s="21" t="str">
        <f>IFERROR(IF(LEN(VLOOKUP($B228,Attributes!$A$1:$H$355,8,FALSE))=0,"",VLOOKUP($B228,Attributes!$A$1:$H$355,8,FALSE)),"")</f>
        <v>The same value may be used for a number of QUALIFICATION ELEMENTS provided they are differentiated by Qualification_Element_Type.</v>
      </c>
      <c r="O228" s="21"/>
      <c r="P228" s="25" t="s">
        <v>2022</v>
      </c>
      <c r="Q228" s="25"/>
      <c r="R228" s="25" t="s">
        <v>2022</v>
      </c>
      <c r="S228" s="25" t="s">
        <v>1337</v>
      </c>
      <c r="T228" s="25" t="s">
        <v>15</v>
      </c>
    </row>
    <row r="229" spans="1:20" ht="55.5" x14ac:dyDescent="0.55000000000000004">
      <c r="A229" s="22" t="s">
        <v>51</v>
      </c>
      <c r="B229" s="22" t="s">
        <v>52</v>
      </c>
      <c r="C229" s="21">
        <v>4</v>
      </c>
      <c r="D229" s="21" t="s">
        <v>8</v>
      </c>
      <c r="E229" s="21" t="s">
        <v>8</v>
      </c>
      <c r="F229" s="21" t="s">
        <v>6</v>
      </c>
      <c r="G229" s="21" t="s">
        <v>1327</v>
      </c>
      <c r="H229" s="21" t="str">
        <f>IFERROR(IF(LEN(VLOOKUP($A229,Entities!$A$1:$C$129,3,FALSE))=0,"",VLOOKUP($A229,Entities!$A$1:$C$129,3,FALSE)),"")</f>
        <v>A part of a QUALIFICATION ELEMENT structure that groups together other QE PATHWAY, or QE LEARNING UNIT, or QE ASSESSABLE and contains the selection criteria to control the pathways available when making a booking for a QUALIFICATION.</v>
      </c>
      <c r="I229" s="21" t="str">
        <f>IFERROR(IF(LEN(VLOOKUP($A229,Entities!$A$1:$D$129,4,FALSE))=0,"",VLOOKUP($A229,Entities!$A$1:$D$129,4,FALSE)),"")</f>
        <v>The PATHWAY supports either a number of units selection or credit value based selection.
A Pathway is only required if there is currently, or in the future may be, a choice of selection to be made from the child QUALIFICATION ELEMENT(s)</v>
      </c>
      <c r="J229" s="21" t="str">
        <f>IFERROR(IF(LEN(VLOOKUP($A229,Entities!$A$1:$E$129,5,FALSE))=0,"",VLOOKUP($A229,Entities!$A$1:$E$129,5,FALSE)),"")</f>
        <v>Qualification Element</v>
      </c>
      <c r="K229" s="21" t="str">
        <f>IFERROR(IF(LEN(VLOOKUP($B229,Attributes!$A$1:$C$355,3,FALSE))=0,"",VLOOKUP($B229,Attributes!$A$1:$C$355,3,FALSE)),"")</f>
        <v>BOOLEAN</v>
      </c>
      <c r="L229" s="21" t="str">
        <f>IFERROR(IF(LEN(VLOOKUP($B229,Attributes!$A$1:$F$355,6,FALSE))=0,"",VLOOKUP($B229,Attributes!$A$1:$F$355,6,FALSE)),"")</f>
        <v/>
      </c>
      <c r="M229" s="21" t="str">
        <f>IFERROR(IF(LEN(VLOOKUP($B229,Attributes!$A$1:$G$355,7,FALSE))=0,"",VLOOKUP($B229,Attributes!$A$1:$G$355,7,FALSE)),"")</f>
        <v>Denotes that the PATHWAY is implementing a 2 dimensional selection to ensure that the exact same LEARNING UNIT(s), or ASSESSABLE(s) are returned from both child PATHWAY(s).</v>
      </c>
      <c r="N229" s="21" t="str">
        <f>IFERROR(IF(LEN(VLOOKUP($B229,Attributes!$A$1:$H$355,8,FALSE))=0,"",VLOOKUP($B229,Attributes!$A$1:$H$355,8,FALSE)),"")</f>
        <v>Refer to Section 20 'Using the Qualification Element' support material when constructing pathways and relationships.</v>
      </c>
      <c r="O229" s="21"/>
      <c r="P229" s="25" t="s">
        <v>2022</v>
      </c>
      <c r="Q229" s="25"/>
      <c r="R229" s="25" t="s">
        <v>2022</v>
      </c>
      <c r="S229" s="25" t="s">
        <v>1407</v>
      </c>
      <c r="T229" s="25" t="s">
        <v>52</v>
      </c>
    </row>
    <row r="230" spans="1:20" ht="55.5" x14ac:dyDescent="0.55000000000000004">
      <c r="A230" s="22" t="s">
        <v>51</v>
      </c>
      <c r="B230" s="22" t="s">
        <v>53</v>
      </c>
      <c r="C230" s="21">
        <v>5</v>
      </c>
      <c r="D230" s="21" t="s">
        <v>8</v>
      </c>
      <c r="E230" s="21" t="s">
        <v>8</v>
      </c>
      <c r="F230" s="21" t="s">
        <v>6</v>
      </c>
      <c r="G230" s="21" t="s">
        <v>1327</v>
      </c>
      <c r="H230" s="21" t="str">
        <f>IFERROR(IF(LEN(VLOOKUP($A230,Entities!$A$1:$C$129,3,FALSE))=0,"",VLOOKUP($A230,Entities!$A$1:$C$129,3,FALSE)),"")</f>
        <v>A part of a QUALIFICATION ELEMENT structure that groups together other QE PATHWAY, or QE LEARNING UNIT, or QE ASSESSABLE and contains the selection criteria to control the pathways available when making a booking for a QUALIFICATION.</v>
      </c>
      <c r="I230" s="21" t="str">
        <f>IFERROR(IF(LEN(VLOOKUP($A230,Entities!$A$1:$D$129,4,FALSE))=0,"",VLOOKUP($A230,Entities!$A$1:$D$129,4,FALSE)),"")</f>
        <v>The PATHWAY supports either a number of units selection or credit value based selection.
A Pathway is only required if there is currently, or in the future may be, a choice of selection to be made from the child QUALIFICATION ELEMENT(s)</v>
      </c>
      <c r="J230" s="21" t="str">
        <f>IFERROR(IF(LEN(VLOOKUP($A230,Entities!$A$1:$E$129,5,FALSE))=0,"",VLOOKUP($A230,Entities!$A$1:$E$129,5,FALSE)),"")</f>
        <v>Qualification Element</v>
      </c>
      <c r="K230" s="21" t="str">
        <f>IFERROR(IF(LEN(VLOOKUP($B230,Attributes!$A$1:$C$355,3,FALSE))=0,"",VLOOKUP($B230,Attributes!$A$1:$C$355,3,FALSE)),"")</f>
        <v>BOOLEAN</v>
      </c>
      <c r="L230" s="21" t="str">
        <f>IFERROR(IF(LEN(VLOOKUP($B230,Attributes!$A$1:$F$355,6,FALSE))=0,"",VLOOKUP($B230,Attributes!$A$1:$F$355,6,FALSE)),"")</f>
        <v/>
      </c>
      <c r="M230" s="21" t="str">
        <f>IFERROR(IF(LEN(VLOOKUP($B230,Attributes!$A$1:$G$355,7,FALSE))=0,"",VLOOKUP($B230,Attributes!$A$1:$G$355,7,FALSE)),"")</f>
        <v>Indicates whether the decision selection criteria and the choices of available PATHWAY(s) defined within this QE PATHWAY must be acted upon, or are optional.</v>
      </c>
      <c r="N230" s="21" t="str">
        <f>IFERROR(IF(LEN(VLOOKUP($B230,Attributes!$A$1:$H$355,8,FALSE))=0,"",VLOOKUP($B230,Attributes!$A$1:$H$355,8,FALSE)),"")</f>
        <v>Refer to Section 20 'Using the Qualification Element' support material when constructing pathways and relationships.</v>
      </c>
      <c r="O230" s="21"/>
      <c r="P230" s="25" t="s">
        <v>2022</v>
      </c>
      <c r="Q230" s="25"/>
      <c r="R230" s="25" t="s">
        <v>2022</v>
      </c>
      <c r="S230" s="25" t="s">
        <v>1407</v>
      </c>
      <c r="T230" s="25" t="s">
        <v>53</v>
      </c>
    </row>
    <row r="231" spans="1:20" ht="55.5" x14ac:dyDescent="0.55000000000000004">
      <c r="A231" s="22" t="s">
        <v>51</v>
      </c>
      <c r="B231" s="22" t="s">
        <v>54</v>
      </c>
      <c r="C231" s="21">
        <v>6</v>
      </c>
      <c r="D231" s="21" t="s">
        <v>8</v>
      </c>
      <c r="E231" s="21" t="s">
        <v>8</v>
      </c>
      <c r="F231" s="21" t="s">
        <v>8</v>
      </c>
      <c r="G231" s="21" t="s">
        <v>1327</v>
      </c>
      <c r="H231" s="21" t="str">
        <f>IFERROR(IF(LEN(VLOOKUP($A231,Entities!$A$1:$C$129,3,FALSE))=0,"",VLOOKUP($A231,Entities!$A$1:$C$129,3,FALSE)),"")</f>
        <v>A part of a QUALIFICATION ELEMENT structure that groups together other QE PATHWAY, or QE LEARNING UNIT, or QE ASSESSABLE and contains the selection criteria to control the pathways available when making a booking for a QUALIFICATION.</v>
      </c>
      <c r="I231" s="21" t="str">
        <f>IFERROR(IF(LEN(VLOOKUP($A231,Entities!$A$1:$D$129,4,FALSE))=0,"",VLOOKUP($A231,Entities!$A$1:$D$129,4,FALSE)),"")</f>
        <v>The PATHWAY supports either a number of units selection or credit value based selection.
A Pathway is only required if there is currently, or in the future may be, a choice of selection to be made from the child QUALIFICATION ELEMENT(s)</v>
      </c>
      <c r="J231" s="21" t="str">
        <f>IFERROR(IF(LEN(VLOOKUP($A231,Entities!$A$1:$E$129,5,FALSE))=0,"",VLOOKUP($A231,Entities!$A$1:$E$129,5,FALSE)),"")</f>
        <v>Qualification Element</v>
      </c>
      <c r="K231" s="21" t="str">
        <f>IFERROR(IF(LEN(VLOOKUP($B231,Attributes!$A$1:$C$355,3,FALSE))=0,"",VLOOKUP($B231,Attributes!$A$1:$C$355,3,FALSE)),"")</f>
        <v>INTEGER</v>
      </c>
      <c r="L231" s="21" t="str">
        <f>IFERROR(IF(LEN(VLOOKUP($B231,Attributes!$A$1:$F$355,6,FALSE))=0,"",VLOOKUP($B231,Attributes!$A$1:$F$355,6,FALSE)),"")</f>
        <v/>
      </c>
      <c r="M231" s="21" t="str">
        <f>IFERROR(IF(LEN(VLOOKUP($B231,Attributes!$A$1:$G$355,7,FALSE))=0,"",VLOOKUP($B231,Attributes!$A$1:$G$355,7,FALSE)),"")</f>
        <v>The minimum number of unique units associated with a QE PATHWAY to be selected. A unit may represent ASSESSABLE(s) or LEARNING UNIT(s) as this is the object of interest to the Customer when making a Booking.</v>
      </c>
      <c r="N231" s="21" t="str">
        <f>IFERROR(IF(LEN(VLOOKUP($B231,Attributes!$A$1:$H$355,8,FALSE))=0,"",VLOOKUP($B231,Attributes!$A$1:$H$355,8,FALSE)),"")</f>
        <v>Not used if Minimum_Credit_Value is used.
Refer to the 'Using the QE' support material when constructing pathways and relationships.
Minimum Pathway Selection is defined as a positive integer in the schema as zero would be meaningless.</v>
      </c>
      <c r="O231" s="21"/>
      <c r="P231" s="25" t="s">
        <v>2022</v>
      </c>
      <c r="Q231" s="25"/>
      <c r="R231" s="25" t="s">
        <v>2022</v>
      </c>
      <c r="S231" s="25" t="s">
        <v>1407</v>
      </c>
      <c r="T231" s="25" t="s">
        <v>54</v>
      </c>
    </row>
    <row r="232" spans="1:20" ht="55.5" x14ac:dyDescent="0.55000000000000004">
      <c r="A232" s="22" t="s">
        <v>51</v>
      </c>
      <c r="B232" s="22" t="s">
        <v>55</v>
      </c>
      <c r="C232" s="21">
        <v>7</v>
      </c>
      <c r="D232" s="21" t="s">
        <v>8</v>
      </c>
      <c r="E232" s="21" t="s">
        <v>8</v>
      </c>
      <c r="F232" s="21" t="s">
        <v>8</v>
      </c>
      <c r="G232" s="21" t="s">
        <v>1327</v>
      </c>
      <c r="H232" s="21" t="str">
        <f>IFERROR(IF(LEN(VLOOKUP($A232,Entities!$A$1:$C$129,3,FALSE))=0,"",VLOOKUP($A232,Entities!$A$1:$C$129,3,FALSE)),"")</f>
        <v>A part of a QUALIFICATION ELEMENT structure that groups together other QE PATHWAY, or QE LEARNING UNIT, or QE ASSESSABLE and contains the selection criteria to control the pathways available when making a booking for a QUALIFICATION.</v>
      </c>
      <c r="I232" s="21" t="str">
        <f>IFERROR(IF(LEN(VLOOKUP($A232,Entities!$A$1:$D$129,4,FALSE))=0,"",VLOOKUP($A232,Entities!$A$1:$D$129,4,FALSE)),"")</f>
        <v>The PATHWAY supports either a number of units selection or credit value based selection.
A Pathway is only required if there is currently, or in the future may be, a choice of selection to be made from the child QUALIFICATION ELEMENT(s)</v>
      </c>
      <c r="J232" s="21" t="str">
        <f>IFERROR(IF(LEN(VLOOKUP($A232,Entities!$A$1:$E$129,5,FALSE))=0,"",VLOOKUP($A232,Entities!$A$1:$E$129,5,FALSE)),"")</f>
        <v>Qualification Element</v>
      </c>
      <c r="K232" s="21" t="str">
        <f>IFERROR(IF(LEN(VLOOKUP($B232,Attributes!$A$1:$C$355,3,FALSE))=0,"",VLOOKUP($B232,Attributes!$A$1:$C$355,3,FALSE)),"")</f>
        <v>INTEGER</v>
      </c>
      <c r="L232" s="21" t="str">
        <f>IFERROR(IF(LEN(VLOOKUP($B232,Attributes!$A$1:$F$355,6,FALSE))=0,"",VLOOKUP($B232,Attributes!$A$1:$F$355,6,FALSE)),"")</f>
        <v/>
      </c>
      <c r="M232" s="21" t="str">
        <f>IFERROR(IF(LEN(VLOOKUP($B232,Attributes!$A$1:$G$355,7,FALSE))=0,"",VLOOKUP($B232,Attributes!$A$1:$G$355,7,FALSE)),"")</f>
        <v>The maximum number of unique units associated with a QE PATHWAY to be selected. A unit may represent ASSESSABLE(s) or LEARNING UNIT(s) as this is the object of interest to the Customer when making a Booking.</v>
      </c>
      <c r="N232" s="21" t="str">
        <f>IFERROR(IF(LEN(VLOOKUP($B232,Attributes!$A$1:$H$355,8,FALSE))=0,"",VLOOKUP($B232,Attributes!$A$1:$H$355,8,FALSE)),"")</f>
        <v>Not used if Minimum_Credit_Value is used.
Refer to the 'Using the QE' support material when constructing pathways and relationships.
Maximum Unit Selection is defined as a positive integer in the schema as zero would be confusing.</v>
      </c>
      <c r="O232" s="21"/>
      <c r="P232" s="25" t="s">
        <v>2022</v>
      </c>
      <c r="Q232" s="25"/>
      <c r="R232" s="25" t="s">
        <v>2022</v>
      </c>
      <c r="S232" s="25" t="s">
        <v>1407</v>
      </c>
      <c r="T232" s="25" t="s">
        <v>55</v>
      </c>
    </row>
    <row r="233" spans="1:20" ht="55.5" x14ac:dyDescent="0.55000000000000004">
      <c r="A233" s="22" t="s">
        <v>51</v>
      </c>
      <c r="B233" s="22" t="s">
        <v>56</v>
      </c>
      <c r="C233" s="21">
        <v>8</v>
      </c>
      <c r="D233" s="21" t="s">
        <v>8</v>
      </c>
      <c r="E233" s="21" t="s">
        <v>8</v>
      </c>
      <c r="F233" s="21" t="s">
        <v>8</v>
      </c>
      <c r="G233" s="21" t="s">
        <v>1327</v>
      </c>
      <c r="H233" s="21" t="str">
        <f>IFERROR(IF(LEN(VLOOKUP($A233,Entities!$A$1:$C$129,3,FALSE))=0,"",VLOOKUP($A233,Entities!$A$1:$C$129,3,FALSE)),"")</f>
        <v>A part of a QUALIFICATION ELEMENT structure that groups together other QE PATHWAY, or QE LEARNING UNIT, or QE ASSESSABLE and contains the selection criteria to control the pathways available when making a booking for a QUALIFICATION.</v>
      </c>
      <c r="I233" s="21" t="str">
        <f>IFERROR(IF(LEN(VLOOKUP($A233,Entities!$A$1:$D$129,4,FALSE))=0,"",VLOOKUP($A233,Entities!$A$1:$D$129,4,FALSE)),"")</f>
        <v>The PATHWAY supports either a number of units selection or credit value based selection.
A Pathway is only required if there is currently, or in the future may be, a choice of selection to be made from the child QUALIFICATION ELEMENT(s)</v>
      </c>
      <c r="J233" s="21" t="str">
        <f>IFERROR(IF(LEN(VLOOKUP($A233,Entities!$A$1:$E$129,5,FALSE))=0,"",VLOOKUP($A233,Entities!$A$1:$E$129,5,FALSE)),"")</f>
        <v>Qualification Element</v>
      </c>
      <c r="K233" s="21" t="str">
        <f>IFERROR(IF(LEN(VLOOKUP($B233,Attributes!$A$1:$C$355,3,FALSE))=0,"",VLOOKUP($B233,Attributes!$A$1:$C$355,3,FALSE)),"")</f>
        <v>INTEGER</v>
      </c>
      <c r="L233" s="21" t="str">
        <f>IFERROR(IF(LEN(VLOOKUP($B233,Attributes!$A$1:$F$355,6,FALSE))=0,"",VLOOKUP($B233,Attributes!$A$1:$F$355,6,FALSE)),"")</f>
        <v/>
      </c>
      <c r="M233" s="21" t="str">
        <f>IFERROR(IF(LEN(VLOOKUP($B233,Attributes!$A$1:$G$355,7,FALSE))=0,"",VLOOKUP($B233,Attributes!$A$1:$G$355,7,FALSE)),"")</f>
        <v>The minimum number of PATHWAY(s) associated with this QE PATHWAY to select from. If no choice is currently permissible, then a QE PATHWAY is not required.</v>
      </c>
      <c r="N233" s="21" t="str">
        <f>IFERROR(IF(LEN(VLOOKUP($B233,Attributes!$A$1:$H$355,8,FALSE))=0,"",VLOOKUP($B233,Attributes!$A$1:$H$355,8,FALSE)),"")</f>
        <v>Implementers may include a pathway if introduction of choice is anticipated. Optional for either a unit or credit based selection.
Refer to the 'Using the QE' support material when constructing pathways and relationships.
Minimum Pathway Selection is defined as a positive integer in the schema as zero would be meaningless.</v>
      </c>
      <c r="O233" s="21"/>
      <c r="P233" s="25" t="s">
        <v>2022</v>
      </c>
      <c r="Q233" s="25"/>
      <c r="R233" s="25" t="s">
        <v>2022</v>
      </c>
      <c r="S233" s="25" t="s">
        <v>1407</v>
      </c>
      <c r="T233" s="25" t="s">
        <v>56</v>
      </c>
    </row>
    <row r="234" spans="1:20" ht="55.5" x14ac:dyDescent="0.55000000000000004">
      <c r="A234" s="22" t="s">
        <v>51</v>
      </c>
      <c r="B234" s="22" t="s">
        <v>57</v>
      </c>
      <c r="C234" s="21">
        <v>9</v>
      </c>
      <c r="D234" s="21" t="s">
        <v>8</v>
      </c>
      <c r="E234" s="21" t="s">
        <v>8</v>
      </c>
      <c r="F234" s="21" t="s">
        <v>8</v>
      </c>
      <c r="G234" s="21" t="s">
        <v>1327</v>
      </c>
      <c r="H234" s="21" t="str">
        <f>IFERROR(IF(LEN(VLOOKUP($A234,Entities!$A$1:$C$129,3,FALSE))=0,"",VLOOKUP($A234,Entities!$A$1:$C$129,3,FALSE)),"")</f>
        <v>A part of a QUALIFICATION ELEMENT structure that groups together other QE PATHWAY, or QE LEARNING UNIT, or QE ASSESSABLE and contains the selection criteria to control the pathways available when making a booking for a QUALIFICATION.</v>
      </c>
      <c r="I234" s="21" t="str">
        <f>IFERROR(IF(LEN(VLOOKUP($A234,Entities!$A$1:$D$129,4,FALSE))=0,"",VLOOKUP($A234,Entities!$A$1:$D$129,4,FALSE)),"")</f>
        <v>The PATHWAY supports either a number of units selection or credit value based selection.
A Pathway is only required if there is currently, or in the future may be, a choice of selection to be made from the child QUALIFICATION ELEMENT(s)</v>
      </c>
      <c r="J234" s="21" t="str">
        <f>IFERROR(IF(LEN(VLOOKUP($A234,Entities!$A$1:$E$129,5,FALSE))=0,"",VLOOKUP($A234,Entities!$A$1:$E$129,5,FALSE)),"")</f>
        <v>Qualification Element</v>
      </c>
      <c r="K234" s="21" t="str">
        <f>IFERROR(IF(LEN(VLOOKUP($B234,Attributes!$A$1:$C$355,3,FALSE))=0,"",VLOOKUP($B234,Attributes!$A$1:$C$355,3,FALSE)),"")</f>
        <v>INTEGER</v>
      </c>
      <c r="L234" s="21" t="str">
        <f>IFERROR(IF(LEN(VLOOKUP($B234,Attributes!$A$1:$F$355,6,FALSE))=0,"",VLOOKUP($B234,Attributes!$A$1:$F$355,6,FALSE)),"")</f>
        <v/>
      </c>
      <c r="M234" s="21" t="str">
        <f>IFERROR(IF(LEN(VLOOKUP($B234,Attributes!$A$1:$G$355,7,FALSE))=0,"",VLOOKUP($B234,Attributes!$A$1:$G$355,7,FALSE)),"")</f>
        <v>The maximum number of PATHWAY(s) associated with this QE PATHWAY to select from. If no choice is currently permissible, then a QE PATHWAY is not required.</v>
      </c>
      <c r="N234" s="21" t="str">
        <f>IFERROR(IF(LEN(VLOOKUP($B234,Attributes!$A$1:$H$355,8,FALSE))=0,"",VLOOKUP($B234,Attributes!$A$1:$H$355,8,FALSE)),"")</f>
        <v>Implementers may include a pathway if introduction of choice is anticipated. Optional for either a unit or credit based selection.
Refer to the 'Using the QE' support material when constructing pathways and relationships.
Maximum Pathway Selection is defined as a positive integer in the schema as zero would be confusing.</v>
      </c>
      <c r="O234" s="21"/>
      <c r="P234" s="25" t="s">
        <v>2022</v>
      </c>
      <c r="Q234" s="25"/>
      <c r="R234" s="25" t="s">
        <v>2022</v>
      </c>
      <c r="S234" s="25" t="s">
        <v>1407</v>
      </c>
      <c r="T234" s="25" t="s">
        <v>57</v>
      </c>
    </row>
    <row r="235" spans="1:20" ht="55.5" x14ac:dyDescent="0.55000000000000004">
      <c r="A235" s="22" t="s">
        <v>51</v>
      </c>
      <c r="B235" s="22" t="s">
        <v>58</v>
      </c>
      <c r="C235" s="21">
        <v>10</v>
      </c>
      <c r="D235" s="21" t="s">
        <v>8</v>
      </c>
      <c r="E235" s="21" t="s">
        <v>8</v>
      </c>
      <c r="F235" s="21" t="s">
        <v>8</v>
      </c>
      <c r="G235" s="21" t="s">
        <v>1327</v>
      </c>
      <c r="H235" s="21" t="str">
        <f>IFERROR(IF(LEN(VLOOKUP($A235,Entities!$A$1:$C$129,3,FALSE))=0,"",VLOOKUP($A235,Entities!$A$1:$C$129,3,FALSE)),"")</f>
        <v>A part of a QUALIFICATION ELEMENT structure that groups together other QE PATHWAY, or QE LEARNING UNIT, or QE ASSESSABLE and contains the selection criteria to control the pathways available when making a booking for a QUALIFICATION.</v>
      </c>
      <c r="I235" s="21" t="str">
        <f>IFERROR(IF(LEN(VLOOKUP($A235,Entities!$A$1:$D$129,4,FALSE))=0,"",VLOOKUP($A235,Entities!$A$1:$D$129,4,FALSE)),"")</f>
        <v>The PATHWAY supports either a number of units selection or credit value based selection.
A Pathway is only required if there is currently, or in the future may be, a choice of selection to be made from the child QUALIFICATION ELEMENT(s)</v>
      </c>
      <c r="J235" s="21" t="str">
        <f>IFERROR(IF(LEN(VLOOKUP($A235,Entities!$A$1:$E$129,5,FALSE))=0,"",VLOOKUP($A235,Entities!$A$1:$E$129,5,FALSE)),"")</f>
        <v>Qualification Element</v>
      </c>
      <c r="K235" s="21" t="str">
        <f>IFERROR(IF(LEN(VLOOKUP($B235,Attributes!$A$1:$C$355,3,FALSE))=0,"",VLOOKUP($B235,Attributes!$A$1:$C$355,3,FALSE)),"")</f>
        <v>INTEGER</v>
      </c>
      <c r="L235" s="21" t="str">
        <f>IFERROR(IF(LEN(VLOOKUP($B235,Attributes!$A$1:$F$355,6,FALSE))=0,"",VLOOKUP($B235,Attributes!$A$1:$F$355,6,FALSE)),"")</f>
        <v/>
      </c>
      <c r="M235" s="21" t="str">
        <f>IFERROR(IF(LEN(VLOOKUP($B235,Attributes!$A$1:$G$355,7,FALSE))=0,"",VLOOKUP($B235,Attributes!$A$1:$G$355,7,FALSE)),"")</f>
        <v>The minimum credit value required to be selected from the ASSESSABLE(s) in the group(s) below this QE PATHWAY.</v>
      </c>
      <c r="N235" s="21" t="str">
        <f>IFERROR(IF(LEN(VLOOKUP($B235,Attributes!$A$1:$H$355,8,FALSE))=0,"",VLOOKUP($B235,Attributes!$A$1:$H$355,8,FALSE)),"")</f>
        <v>Not used if Minimum_Unit_Selection or Maximum_Unit_Selection apply.</v>
      </c>
      <c r="O235" s="21"/>
      <c r="P235" s="25" t="s">
        <v>2022</v>
      </c>
      <c r="Q235" s="25"/>
      <c r="R235" s="25" t="s">
        <v>2022</v>
      </c>
      <c r="S235" s="25" t="s">
        <v>1407</v>
      </c>
      <c r="T235" s="25" t="s">
        <v>58</v>
      </c>
    </row>
    <row r="236" spans="1:20" ht="88.8" x14ac:dyDescent="0.55000000000000004">
      <c r="A236" s="22" t="s">
        <v>222</v>
      </c>
      <c r="B236" s="22" t="s">
        <v>229</v>
      </c>
      <c r="C236" s="21">
        <v>1</v>
      </c>
      <c r="D236" s="21" t="s">
        <v>6</v>
      </c>
      <c r="E236" s="21" t="s">
        <v>6</v>
      </c>
      <c r="F236" s="21" t="s">
        <v>6</v>
      </c>
      <c r="G236" s="21" t="s">
        <v>23</v>
      </c>
      <c r="H236" s="21" t="str">
        <f>IFERROR(IF(LEN(VLOOKUP($A236,Entities!$A$1:$C$129,3,FALSE))=0,"",VLOOKUP($A236,Entities!$A$1:$C$129,3,FALSE)),"")</f>
        <v>An individual with attributes that relate to that PERSON regardless of the role that they may be in at any one time.</v>
      </c>
      <c r="I236" s="21" t="str">
        <f>IFERROR(IF(LEN(VLOOKUP($A236,Entities!$A$1:$D$129,4,FALSE))=0,"",VLOOKUP($A236,Entities!$A$1:$D$129,4,FALSE)),"")</f>
        <v/>
      </c>
      <c r="J236" s="21" t="str">
        <f>IFERROR(IF(LEN(VLOOKUP($A236,Entities!$A$1:$E$129,5,FALSE))=0,"",VLOOKUP($A236,Entities!$A$1:$E$129,5,FALSE)),"")</f>
        <v>Party</v>
      </c>
      <c r="K236" s="21" t="str">
        <f>IFERROR(IF(LEN(VLOOKUP($B236,Attributes!$A$1:$C$355,3,FALSE))=0,"",VLOOKUP($B236,Attributes!$A$1:$C$355,3,FALSE)),"")</f>
        <v>NVARCHAR(32)</v>
      </c>
      <c r="L236" s="21" t="str">
        <f>IFERROR(IF(LEN(VLOOKUP($B236,Attributes!$A$1:$F$355,6,FALSE))=0,"",VLOOKUP($B236,Attributes!$A$1:$F$355,6,FALSE)),"")</f>
        <v/>
      </c>
      <c r="M236" s="21" t="str">
        <f>IFERROR(IF(LEN(VLOOKUP($B236,Attributes!$A$1:$G$355,7,FALSE))=0,"",VLOOKUP($B236,Attributes!$A$1:$G$355,7,FALSE)),"")</f>
        <v>A value that denotes and distinguishes the PARTY.</v>
      </c>
      <c r="N236" s="21" t="str">
        <f>IFERROR(IF(LEN(VLOOKUP($B236,Attributes!$A$1:$H$355,8,FALSE))=0,"",VLOOKUP($B236,Attributes!$A$1:$H$355,8,FALSE)),"")</f>
        <v>In this case applies to a PERSON.</v>
      </c>
      <c r="O236" s="21"/>
      <c r="P236" s="25" t="s">
        <v>2025</v>
      </c>
      <c r="Q236" s="25" t="s">
        <v>365</v>
      </c>
      <c r="R236" s="25" t="s">
        <v>2035</v>
      </c>
      <c r="S236" s="25" t="s">
        <v>1353</v>
      </c>
      <c r="T236" s="25" t="s">
        <v>23</v>
      </c>
    </row>
    <row r="237" spans="1:20" ht="99.9" x14ac:dyDescent="0.55000000000000004">
      <c r="A237" s="22" t="s">
        <v>222</v>
      </c>
      <c r="B237" s="22" t="s">
        <v>223</v>
      </c>
      <c r="C237" s="21">
        <v>2</v>
      </c>
      <c r="D237" s="21" t="s">
        <v>8</v>
      </c>
      <c r="E237" s="21" t="s">
        <v>8</v>
      </c>
      <c r="F237" s="21" t="s">
        <v>8</v>
      </c>
      <c r="G237" s="21" t="s">
        <v>1327</v>
      </c>
      <c r="H237" s="21" t="str">
        <f>IFERROR(IF(LEN(VLOOKUP($A237,Entities!$A$1:$C$129,3,FALSE))=0,"",VLOOKUP($A237,Entities!$A$1:$C$129,3,FALSE)),"")</f>
        <v>An individual with attributes that relate to that PERSON regardless of the role that they may be in at any one time.</v>
      </c>
      <c r="I237" s="21" t="str">
        <f>IFERROR(IF(LEN(VLOOKUP($A237,Entities!$A$1:$D$129,4,FALSE))=0,"",VLOOKUP($A237,Entities!$A$1:$D$129,4,FALSE)),"")</f>
        <v/>
      </c>
      <c r="J237" s="21" t="str">
        <f>IFERROR(IF(LEN(VLOOKUP($A237,Entities!$A$1:$E$129,5,FALSE))=0,"",VLOOKUP($A237,Entities!$A$1:$E$129,5,FALSE)),"")</f>
        <v>Party</v>
      </c>
      <c r="K237" s="21" t="str">
        <f>IFERROR(IF(LEN(VLOOKUP($B237,Attributes!$A$1:$C$355,3,FALSE))=0,"",VLOOKUP($B237,Attributes!$A$1:$C$355,3,FALSE)),"")</f>
        <v>DATE</v>
      </c>
      <c r="L237" s="21" t="str">
        <f>IFERROR(IF(LEN(VLOOKUP($B237,Attributes!$A$1:$F$355,6,FALSE))=0,"",VLOOKUP($B237,Attributes!$A$1:$F$355,6,FALSE)),"")</f>
        <v/>
      </c>
      <c r="M237" s="21" t="str">
        <f>IFERROR(IF(LEN(VLOOKUP($B237,Attributes!$A$1:$G$355,7,FALSE))=0,"",VLOOKUP($B237,Attributes!$A$1:$G$355,7,FALSE)),"")</f>
        <v>The date on which the person was born or was officially deemed to have been born for public administration purposes.</v>
      </c>
      <c r="N237" s="21" t="str">
        <f>IFERROR(IF(LEN(VLOOKUP($B237,Attributes!$A$1:$H$355,8,FALSE))=0,"",VLOOKUP($B237,Attributes!$A$1:$H$355,8,FALSE)),"")</f>
        <v>Date of birth is considered key personal details although it is not mandatory unless the Date_Of_Birth_Reqd_Flag is set to Yes in the product catalogue.
If a change to this value is required after it has been submitted to the Awarding Organisation, the Amend Learner Details transaction should be used to submit the corrected date of birth to the Awarding Organisation.</v>
      </c>
      <c r="O237" s="21"/>
      <c r="P237" s="25" t="s">
        <v>2025</v>
      </c>
      <c r="Q237" s="25" t="s">
        <v>1891</v>
      </c>
      <c r="R237" s="25" t="s">
        <v>2036</v>
      </c>
      <c r="S237" s="25" t="s">
        <v>1399</v>
      </c>
      <c r="T237" s="25" t="s">
        <v>1325</v>
      </c>
    </row>
    <row r="238" spans="1:20" ht="88.8" x14ac:dyDescent="0.55000000000000004">
      <c r="A238" s="22" t="s">
        <v>222</v>
      </c>
      <c r="B238" s="22" t="s">
        <v>224</v>
      </c>
      <c r="C238" s="21">
        <v>3</v>
      </c>
      <c r="D238" s="21" t="s">
        <v>8</v>
      </c>
      <c r="E238" s="21" t="s">
        <v>8</v>
      </c>
      <c r="F238" s="21" t="s">
        <v>8</v>
      </c>
      <c r="G238" s="21" t="s">
        <v>1327</v>
      </c>
      <c r="H238" s="21" t="str">
        <f>IFERROR(IF(LEN(VLOOKUP($A238,Entities!$A$1:$C$129,3,FALSE))=0,"",VLOOKUP($A238,Entities!$A$1:$C$129,3,FALSE)),"")</f>
        <v>An individual with attributes that relate to that PERSON regardless of the role that they may be in at any one time.</v>
      </c>
      <c r="I238" s="21" t="str">
        <f>IFERROR(IF(LEN(VLOOKUP($A238,Entities!$A$1:$D$129,4,FALSE))=0,"",VLOOKUP($A238,Entities!$A$1:$D$129,4,FALSE)),"")</f>
        <v/>
      </c>
      <c r="J238" s="21" t="str">
        <f>IFERROR(IF(LEN(VLOOKUP($A238,Entities!$A$1:$E$129,5,FALSE))=0,"",VLOOKUP($A238,Entities!$A$1:$E$129,5,FALSE)),"")</f>
        <v>Party</v>
      </c>
      <c r="K238" s="21" t="str">
        <f>IFERROR(IF(LEN(VLOOKUP($B238,Attributes!$A$1:$C$355,3,FALSE))=0,"",VLOOKUP($B238,Attributes!$A$1:$C$355,3,FALSE)),"")</f>
        <v>DATE</v>
      </c>
      <c r="L238" s="21" t="str">
        <f>IFERROR(IF(LEN(VLOOKUP($B238,Attributes!$A$1:$F$355,6,FALSE))=0,"",VLOOKUP($B238,Attributes!$A$1:$F$355,6,FALSE)),"")</f>
        <v/>
      </c>
      <c r="M238" s="21" t="str">
        <f>IFERROR(IF(LEN(VLOOKUP($B238,Attributes!$A$1:$G$355,7,FALSE))=0,"",VLOOKUP($B238,Attributes!$A$1:$G$355,7,FALSE)),"")</f>
        <v>The date on which the PERSON is officially deemed to have died.</v>
      </c>
      <c r="N238" s="21" t="str">
        <f>IFERROR(IF(LEN(VLOOKUP($B238,Attributes!$A$1:$H$355,8,FALSE))=0,"",VLOOKUP($B238,Attributes!$A$1:$H$355,8,FALSE)),"")</f>
        <v>Centres may use this attribute to notify AOs of the death of a learner who has open orders. Where further AO services are required for the learner, the AO should be contacted directly. This attribute is therefore only valid for the Amend Learner Details transaction.</v>
      </c>
      <c r="O238" s="21"/>
      <c r="P238" s="25" t="s">
        <v>2025</v>
      </c>
      <c r="Q238" s="25" t="s">
        <v>365</v>
      </c>
      <c r="R238" s="25" t="s">
        <v>2035</v>
      </c>
      <c r="S238" s="25" t="s">
        <v>1399</v>
      </c>
      <c r="T238" s="25" t="s">
        <v>224</v>
      </c>
    </row>
    <row r="239" spans="1:20" ht="88.8" x14ac:dyDescent="0.55000000000000004">
      <c r="A239" s="22" t="s">
        <v>222</v>
      </c>
      <c r="B239" s="22" t="s">
        <v>312</v>
      </c>
      <c r="C239" s="21">
        <v>5</v>
      </c>
      <c r="D239" s="21" t="s">
        <v>8</v>
      </c>
      <c r="E239" s="21" t="s">
        <v>6</v>
      </c>
      <c r="F239" s="21" t="s">
        <v>8</v>
      </c>
      <c r="G239" s="21" t="s">
        <v>1327</v>
      </c>
      <c r="H239" s="21" t="str">
        <f>IFERROR(IF(LEN(VLOOKUP($A239,Entities!$A$1:$C$129,3,FALSE))=0,"",VLOOKUP($A239,Entities!$A$1:$C$129,3,FALSE)),"")</f>
        <v>An individual with attributes that relate to that PERSON regardless of the role that they may be in at any one time.</v>
      </c>
      <c r="I239" s="21" t="str">
        <f>IFERROR(IF(LEN(VLOOKUP($A239,Entities!$A$1:$D$129,4,FALSE))=0,"",VLOOKUP($A239,Entities!$A$1:$D$129,4,FALSE)),"")</f>
        <v/>
      </c>
      <c r="J239" s="21" t="str">
        <f>IFERROR(IF(LEN(VLOOKUP($A239,Entities!$A$1:$E$129,5,FALSE))=0,"",VLOOKUP($A239,Entities!$A$1:$E$129,5,FALSE)),"")</f>
        <v>Party</v>
      </c>
      <c r="K239" s="21" t="str">
        <f>IFERROR(IF(LEN(VLOOKUP($B239,Attributes!$A$1:$C$355,3,FALSE))=0,"",VLOOKUP($B239,Attributes!$A$1:$C$355,3,FALSE)),"")</f>
        <v>NVARCHAR(25)</v>
      </c>
      <c r="L239" s="21" t="str">
        <f>IFERROR(IF(LEN(VLOOKUP($B239,Attributes!$A$1:$F$355,6,FALSE))=0,"",VLOOKUP($B239,Attributes!$A$1:$F$355,6,FALSE)),"")</f>
        <v>Legal_Sex_Type</v>
      </c>
      <c r="M239" s="21" t="str">
        <f>IFERROR(IF(LEN(VLOOKUP($B239,Attributes!$A$1:$G$355,7,FALSE))=0,"",VLOOKUP($B239,Attributes!$A$1:$G$355,7,FALSE)),"")</f>
        <v>A controlled list of values that identifies the sex of a person as recognised in law (i.e. on birth certificate or in a gender recognition certificate). Values are "Male", "Female" and "Not Applicable", "Not Known".</v>
      </c>
      <c r="N239" s="21" t="str">
        <f>IFERROR(IF(LEN(VLOOKUP($B239,Attributes!$A$1:$H$355,8,FALSE))=0,"",VLOOKUP($B239,Attributes!$A$1:$H$355,8,FALSE)),"")</f>
        <v xml:space="preserve">Legal_Sex_Type is considered key personal details although it is not mandatory unless the Legal_Sex_Required_Flag is set to Yes in the product catalogue.
If a change to this value is required after it has been submitted to the Awarding Organisation, the Amend Learner Details transaction should be used to submit the corrected legal sex to the Awarding Organisation.
</v>
      </c>
      <c r="O239" s="21"/>
      <c r="P239" s="25" t="s">
        <v>2025</v>
      </c>
      <c r="Q239" s="25"/>
      <c r="R239" s="25" t="s">
        <v>2025</v>
      </c>
      <c r="S239" s="25" t="s">
        <v>1399</v>
      </c>
      <c r="T239" s="25" t="s">
        <v>312</v>
      </c>
    </row>
    <row r="240" spans="1:20" ht="88.8" x14ac:dyDescent="0.55000000000000004">
      <c r="A240" s="22" t="s">
        <v>1133</v>
      </c>
      <c r="B240" s="22" t="s">
        <v>1137</v>
      </c>
      <c r="C240" s="21">
        <v>1</v>
      </c>
      <c r="D240" s="21" t="s">
        <v>6</v>
      </c>
      <c r="E240" s="21" t="s">
        <v>6</v>
      </c>
      <c r="F240" s="21" t="s">
        <v>6</v>
      </c>
      <c r="G240" s="21" t="s">
        <v>294</v>
      </c>
      <c r="H240" s="21" t="str">
        <f>IFERROR(IF(LEN(VLOOKUP($A240,Entities!$A$1:$C$129,3,FALSE))=0,"",VLOOKUP($A240,Entities!$A$1:$C$129,3,FALSE)),"")</f>
        <v>A physical property with a recognised POSTAL ADDRESS. Can be either a UK address, international address or British Forces Post Office (BFPO) address</v>
      </c>
      <c r="I240" s="21" t="str">
        <f>IFERROR(IF(LEN(VLOOKUP($A240,Entities!$A$1:$D$129,4,FALSE))=0,"",VLOOKUP($A240,Entities!$A$1:$D$129,4,FALSE)),"")</f>
        <v/>
      </c>
      <c r="J240" s="21" t="str">
        <f>IFERROR(IF(LEN(VLOOKUP($A240,Entities!$A$1:$E$129,5,FALSE))=0,"",VLOOKUP($A240,Entities!$A$1:$E$129,5,FALSE)),"")</f>
        <v>Locator</v>
      </c>
      <c r="K240" s="21" t="str">
        <f>IFERROR(IF(LEN(VLOOKUP($B240,Attributes!$A$1:$C$355,3,FALSE))=0,"",VLOOKUP($B240,Attributes!$A$1:$C$355,3,FALSE)),"")</f>
        <v>VARCHAR(600)</v>
      </c>
      <c r="L240" s="21" t="str">
        <f>IFERROR(IF(LEN(VLOOKUP($B240,Attributes!$A$1:$F$355,6,FALSE))=0,"",VLOOKUP($B240,Attributes!$A$1:$F$355,6,FALSE)),"")</f>
        <v/>
      </c>
      <c r="M240" s="21" t="str">
        <f>IFERROR(IF(LEN(VLOOKUP($B240,Attributes!$A$1:$G$355,7,FALSE))=0,"",VLOOKUP($B240,Attributes!$A$1:$G$355,7,FALSE)),"")</f>
        <v>A value that denotes and distinguishes the LOCATOR.</v>
      </c>
      <c r="N240" s="21" t="str">
        <f>IFERROR(IF(LEN(VLOOKUP($B240,Attributes!$A$1:$H$355,8,FALSE))=0,"",VLOOKUP($B240,Attributes!$A$1:$H$355,8,FALSE)),"")</f>
        <v/>
      </c>
      <c r="O240" s="21"/>
      <c r="P240" s="25" t="s">
        <v>2020</v>
      </c>
      <c r="Q240" s="25"/>
      <c r="R240" s="25" t="s">
        <v>2020</v>
      </c>
      <c r="S240" s="25" t="s">
        <v>1334</v>
      </c>
      <c r="T240" s="25" t="s">
        <v>294</v>
      </c>
    </row>
    <row r="241" spans="1:20" ht="88.8" x14ac:dyDescent="0.55000000000000004">
      <c r="A241" s="22" t="s">
        <v>1133</v>
      </c>
      <c r="B241" s="22" t="s">
        <v>1138</v>
      </c>
      <c r="C241" s="21">
        <v>2</v>
      </c>
      <c r="D241" s="21" t="s">
        <v>8</v>
      </c>
      <c r="E241" s="21" t="s">
        <v>6</v>
      </c>
      <c r="F241" s="21" t="s">
        <v>6</v>
      </c>
      <c r="G241" s="21" t="s">
        <v>1327</v>
      </c>
      <c r="H241" s="21" t="str">
        <f>IFERROR(IF(LEN(VLOOKUP($A241,Entities!$A$1:$C$129,3,FALSE))=0,"",VLOOKUP($A241,Entities!$A$1:$C$129,3,FALSE)),"")</f>
        <v>A physical property with a recognised POSTAL ADDRESS. Can be either a UK address, international address or British Forces Post Office (BFPO) address</v>
      </c>
      <c r="I241" s="21" t="str">
        <f>IFERROR(IF(LEN(VLOOKUP($A241,Entities!$A$1:$D$129,4,FALSE))=0,"",VLOOKUP($A241,Entities!$A$1:$D$129,4,FALSE)),"")</f>
        <v/>
      </c>
      <c r="J241" s="21" t="str">
        <f>IFERROR(IF(LEN(VLOOKUP($A241,Entities!$A$1:$E$129,5,FALSE))=0,"",VLOOKUP($A241,Entities!$A$1:$E$129,5,FALSE)),"")</f>
        <v>Locator</v>
      </c>
      <c r="K241" s="21" t="str">
        <f>IFERROR(IF(LEN(VLOOKUP($B241,Attributes!$A$1:$C$355,3,FALSE))=0,"",VLOOKUP($B241,Attributes!$A$1:$C$355,3,FALSE)),"")</f>
        <v>NVARCHAR(25)</v>
      </c>
      <c r="L241" s="21" t="str">
        <f>IFERROR(IF(LEN(VLOOKUP($B241,Attributes!$A$1:$F$355,6,FALSE))=0,"",VLOOKUP($B241,Attributes!$A$1:$F$355,6,FALSE)),"")</f>
        <v>Postal Address Type</v>
      </c>
      <c r="M241" s="21" t="str">
        <f>IFERROR(IF(LEN(VLOOKUP($B241,Attributes!$A$1:$G$355,7,FALSE))=0,"",VLOOKUP($B241,Attributes!$A$1:$G$355,7,FALSE)),"")</f>
        <v>A controlled list of values that identifies the address schema used e.g. International, UK , BFPO.</v>
      </c>
      <c r="N241" s="21" t="str">
        <f>IFERROR(IF(LEN(VLOOKUP($B241,Attributes!$A$1:$H$355,8,FALSE))=0,"",VLOOKUP($B241,Attributes!$A$1:$H$355,8,FALSE)),"")</f>
        <v/>
      </c>
      <c r="O241" s="21"/>
      <c r="P241" s="25" t="s">
        <v>2020</v>
      </c>
      <c r="Q241" s="25"/>
      <c r="R241" s="25" t="s">
        <v>2020</v>
      </c>
      <c r="S241" s="25" t="s">
        <v>1331</v>
      </c>
      <c r="T241" s="25" t="s">
        <v>1138</v>
      </c>
    </row>
    <row r="242" spans="1:20" ht="22.2" x14ac:dyDescent="0.55000000000000004">
      <c r="A242" s="22" t="s">
        <v>1134</v>
      </c>
      <c r="B242" s="22" t="s">
        <v>1138</v>
      </c>
      <c r="C242" s="21">
        <v>1</v>
      </c>
      <c r="D242" s="21" t="s">
        <v>6</v>
      </c>
      <c r="E242" s="21" t="s">
        <v>8</v>
      </c>
      <c r="F242" s="21" t="s">
        <v>6</v>
      </c>
      <c r="G242" s="21"/>
      <c r="H242" s="21" t="str">
        <f>IFERROR(IF(LEN(VLOOKUP($A242,Entities!$A$1:$C$129,3,FALSE))=0,"",VLOOKUP($A242,Entities!$A$1:$C$129,3,FALSE)),"")</f>
        <v>A controlled list of values that identifies the address schema used e.g. International, UK , BFPO.</v>
      </c>
      <c r="I242" s="21" t="str">
        <f>IFERROR(IF(LEN(VLOOKUP($A242,Entities!$A$1:$D$129,4,FALSE))=0,"",VLOOKUP($A242,Entities!$A$1:$D$129,4,FALSE)),"")</f>
        <v/>
      </c>
      <c r="J242" s="21" t="str">
        <f>IFERROR(IF(LEN(VLOOKUP($A242,Entities!$A$1:$E$129,5,FALSE))=0,"",VLOOKUP($A242,Entities!$A$1:$E$129,5,FALSE)),"")</f>
        <v>Reference Entity</v>
      </c>
      <c r="K242" s="21" t="str">
        <f>IFERROR(IF(LEN(VLOOKUP($B242,Attributes!$A$1:$C$355,3,FALSE))=0,"",VLOOKUP($B242,Attributes!$A$1:$C$355,3,FALSE)),"")</f>
        <v>NVARCHAR(25)</v>
      </c>
      <c r="L242" s="21" t="str">
        <f>IFERROR(IF(LEN(VLOOKUP($B242,Attributes!$A$1:$F$355,6,FALSE))=0,"",VLOOKUP($B242,Attributes!$A$1:$F$355,6,FALSE)),"")</f>
        <v>Postal Address Type</v>
      </c>
      <c r="M242" s="21" t="str">
        <f>IFERROR(IF(LEN(VLOOKUP($B242,Attributes!$A$1:$G$355,7,FALSE))=0,"",VLOOKUP($B242,Attributes!$A$1:$G$355,7,FALSE)),"")</f>
        <v>A controlled list of values that identifies the address schema used e.g. International, UK , BFPO.</v>
      </c>
      <c r="N242" s="21" t="str">
        <f>IFERROR(IF(LEN(VLOOKUP($B242,Attributes!$A$1:$H$355,8,FALSE))=0,"",VLOOKUP($B242,Attributes!$A$1:$H$355,8,FALSE)),"")</f>
        <v/>
      </c>
      <c r="O242" s="21"/>
      <c r="P242" s="25" t="s">
        <v>2021</v>
      </c>
      <c r="Q242" s="25"/>
      <c r="R242" s="25" t="s">
        <v>2021</v>
      </c>
      <c r="S242" s="25" t="s">
        <v>1440</v>
      </c>
      <c r="T242" s="25" t="s">
        <v>1138</v>
      </c>
    </row>
    <row r="243" spans="1:20" ht="22.2" x14ac:dyDescent="0.55000000000000004">
      <c r="A243" s="22" t="s">
        <v>1134</v>
      </c>
      <c r="B243" s="22" t="s">
        <v>1589</v>
      </c>
      <c r="C243" s="21">
        <v>2</v>
      </c>
      <c r="D243" s="21" t="s">
        <v>8</v>
      </c>
      <c r="E243" s="21" t="s">
        <v>8</v>
      </c>
      <c r="F243" s="21" t="s">
        <v>6</v>
      </c>
      <c r="G243" s="21"/>
      <c r="H243" s="21" t="str">
        <f>IFERROR(IF(LEN(VLOOKUP($A243,Entities!$A$1:$C$129,3,FALSE))=0,"",VLOOKUP($A243,Entities!$A$1:$C$129,3,FALSE)),"")</f>
        <v>A controlled list of values that identifies the address schema used e.g. International, UK , BFPO.</v>
      </c>
      <c r="I243" s="21" t="str">
        <f>IFERROR(IF(LEN(VLOOKUP($A243,Entities!$A$1:$D$129,4,FALSE))=0,"",VLOOKUP($A243,Entities!$A$1:$D$129,4,FALSE)),"")</f>
        <v/>
      </c>
      <c r="J243" s="21" t="str">
        <f>IFERROR(IF(LEN(VLOOKUP($A243,Entities!$A$1:$E$129,5,FALSE))=0,"",VLOOKUP($A243,Entities!$A$1:$E$129,5,FALSE)),"")</f>
        <v>Reference Entity</v>
      </c>
      <c r="K243" s="21" t="str">
        <f>IFERROR(IF(LEN(VLOOKUP($B243,Attributes!$A$1:$C$355,3,FALSE))=0,"",VLOOKUP($B243,Attributes!$A$1:$C$355,3,FALSE)),"")</f>
        <v>NVARCHAR(4000)</v>
      </c>
      <c r="L243" s="21" t="str">
        <f>IFERROR(IF(LEN(VLOOKUP($B243,Attributes!$A$1:$F$355,6,FALSE))=0,"",VLOOKUP($B243,Attributes!$A$1:$F$355,6,FALSE)),"")</f>
        <v/>
      </c>
      <c r="M243" s="21" t="str">
        <f>IFERROR(IF(LEN(VLOOKUP($B243,Attributes!$A$1:$G$355,7,FALSE))=0,"",VLOOKUP($B243,Attributes!$A$1:$G$355,7,FALSE)),"")</f>
        <v>Description of POSTAL_ADDRESS_TYPE value.</v>
      </c>
      <c r="N243" s="21" t="str">
        <f>IFERROR(IF(LEN(VLOOKUP($B243,Attributes!$A$1:$H$355,8,FALSE))=0,"",VLOOKUP($B243,Attributes!$A$1:$H$355,8,FALSE)),"")</f>
        <v/>
      </c>
      <c r="O243" s="21"/>
      <c r="P243" s="25" t="s">
        <v>2021</v>
      </c>
      <c r="Q243" s="25"/>
      <c r="R243" s="25" t="s">
        <v>2021</v>
      </c>
      <c r="S243" s="25" t="s">
        <v>1440</v>
      </c>
      <c r="T243" s="25" t="s">
        <v>1589</v>
      </c>
    </row>
    <row r="244" spans="1:20" ht="122.1" x14ac:dyDescent="0.55000000000000004">
      <c r="A244" s="22" t="s">
        <v>93</v>
      </c>
      <c r="B244" s="22" t="s">
        <v>19</v>
      </c>
      <c r="C244" s="21">
        <v>1</v>
      </c>
      <c r="D244" s="21" t="s">
        <v>6</v>
      </c>
      <c r="E244" s="21" t="s">
        <v>8</v>
      </c>
      <c r="F244" s="21" t="s">
        <v>6</v>
      </c>
      <c r="G244" s="21"/>
      <c r="H244" s="21" t="str">
        <f>IFERROR(IF(LEN(VLOOKUP($A244,Entities!$A$1:$C$129,3,FALSE))=0,"",VLOOKUP($A244,Entities!$A$1:$C$129,3,FALSE)),"")</f>
        <v>A controlled list of values that identifies under what conditions the QUALIFICATION ELEMENT is available to a private learner, if at all. E.g. "Available", "Available with conditions", "Unavailable".</v>
      </c>
      <c r="I244" s="21" t="str">
        <f>IFERROR(IF(LEN(VLOOKUP($A244,Entities!$A$1:$D$129,4,FALSE))=0,"",VLOOKUP($A244,Entities!$A$1:$D$129,4,FALSE)),"")</f>
        <v/>
      </c>
      <c r="J244" s="21" t="str">
        <f>IFERROR(IF(LEN(VLOOKUP($A244,Entities!$A$1:$E$129,5,FALSE))=0,"",VLOOKUP($A244,Entities!$A$1:$E$129,5,FALSE)),"")</f>
        <v>Reference Entity</v>
      </c>
      <c r="K244" s="21" t="str">
        <f>IFERROR(IF(LEN(VLOOKUP($B244,Attributes!$A$1:$C$355,3,FALSE))=0,"",VLOOKUP($B244,Attributes!$A$1:$C$355,3,FALSE)),"")</f>
        <v>NVARCHAR(32)</v>
      </c>
      <c r="L244" s="21" t="str">
        <f>IFERROR(IF(LEN(VLOOKUP($B244,Attributes!$A$1:$F$355,6,FALSE))=0,"",VLOOKUP($B244,Attributes!$A$1:$F$355,6,FALSE)),"")</f>
        <v>Private_Learner_Type</v>
      </c>
      <c r="M244" s="21" t="str">
        <f>IFERROR(IF(LEN(VLOOKUP($B244,Attributes!$A$1:$G$355,7,FALSE))=0,"",VLOOKUP($B244,Attributes!$A$1:$G$355,7,FALSE)),"")</f>
        <v>A controlled list of values that identifies under what conditions the QUALIFICATION ELEMENT is available to a private learner, if at all. E.g. "Available", "Available with conditions", "Unavailable".</v>
      </c>
      <c r="N244" s="21" t="str">
        <f>IFERROR(IF(LEN(VLOOKUP($B244,Attributes!$A$1:$H$355,8,FALSE))=0,"",VLOOKUP($B244,Attributes!$A$1:$H$355,8,FALSE)),"")</f>
        <v>See the description against the attribute Private_Learner_Flag for clarification on Private Learners.
Where the stated value for this attribute is "Available with conditions", the detail of those conditions will be included in QE_Description at Learning Unit or Award level. 
Where the stated value for this attribute is "Available", the QE is available to private learners with no additional conditions imposed.
Where this attribute is not provided, or is populated with either “Unavailable” or a null value, the QE is not available to private learners.
Although the data model supports provision of this attribute against any qualification element subtype, in practice it will only be provided against the Award and Learning Unit subtypes.</v>
      </c>
      <c r="O244" s="21"/>
      <c r="P244" s="25" t="s">
        <v>2021</v>
      </c>
      <c r="Q244" s="25"/>
      <c r="R244" s="25" t="s">
        <v>2021</v>
      </c>
      <c r="S244" s="25" t="s">
        <v>1441</v>
      </c>
      <c r="T244" s="25" t="s">
        <v>19</v>
      </c>
    </row>
    <row r="245" spans="1:20" ht="33.299999999999997" x14ac:dyDescent="0.55000000000000004">
      <c r="A245" s="22" t="s">
        <v>93</v>
      </c>
      <c r="B245" s="22" t="s">
        <v>1590</v>
      </c>
      <c r="C245" s="21">
        <v>2</v>
      </c>
      <c r="D245" s="21" t="s">
        <v>8</v>
      </c>
      <c r="E245" s="21" t="s">
        <v>8</v>
      </c>
      <c r="F245" s="21" t="s">
        <v>6</v>
      </c>
      <c r="G245" s="21"/>
      <c r="H245" s="21" t="str">
        <f>IFERROR(IF(LEN(VLOOKUP($A245,Entities!$A$1:$C$129,3,FALSE))=0,"",VLOOKUP($A245,Entities!$A$1:$C$129,3,FALSE)),"")</f>
        <v>A controlled list of values that identifies under what conditions the QUALIFICATION ELEMENT is available to a private learner, if at all. E.g. "Available", "Available with conditions", "Unavailable".</v>
      </c>
      <c r="I245" s="21" t="str">
        <f>IFERROR(IF(LEN(VLOOKUP($A245,Entities!$A$1:$D$129,4,FALSE))=0,"",VLOOKUP($A245,Entities!$A$1:$D$129,4,FALSE)),"")</f>
        <v/>
      </c>
      <c r="J245" s="21" t="str">
        <f>IFERROR(IF(LEN(VLOOKUP($A245,Entities!$A$1:$E$129,5,FALSE))=0,"",VLOOKUP($A245,Entities!$A$1:$E$129,5,FALSE)),"")</f>
        <v>Reference Entity</v>
      </c>
      <c r="K245" s="21" t="str">
        <f>IFERROR(IF(LEN(VLOOKUP($B245,Attributes!$A$1:$C$355,3,FALSE))=0,"",VLOOKUP($B245,Attributes!$A$1:$C$355,3,FALSE)),"")</f>
        <v>NVARCHAR(4000)</v>
      </c>
      <c r="L245" s="21" t="str">
        <f>IFERROR(IF(LEN(VLOOKUP($B245,Attributes!$A$1:$F$355,6,FALSE))=0,"",VLOOKUP($B245,Attributes!$A$1:$F$355,6,FALSE)),"")</f>
        <v/>
      </c>
      <c r="M245" s="21" t="str">
        <f>IFERROR(IF(LEN(VLOOKUP($B245,Attributes!$A$1:$G$355,7,FALSE))=0,"",VLOOKUP($B245,Attributes!$A$1:$G$355,7,FALSE)),"")</f>
        <v>Description of PRIVATE_LEARNER_TYPE value.</v>
      </c>
      <c r="N245" s="21" t="str">
        <f>IFERROR(IF(LEN(VLOOKUP($B245,Attributes!$A$1:$H$355,8,FALSE))=0,"",VLOOKUP($B245,Attributes!$A$1:$H$355,8,FALSE)),"")</f>
        <v/>
      </c>
      <c r="O245" s="21"/>
      <c r="P245" s="25" t="s">
        <v>2021</v>
      </c>
      <c r="Q245" s="25"/>
      <c r="R245" s="25" t="s">
        <v>2021</v>
      </c>
      <c r="S245" s="25" t="s">
        <v>1441</v>
      </c>
      <c r="T245" s="25" t="s">
        <v>1590</v>
      </c>
    </row>
    <row r="246" spans="1:20" ht="99.9" x14ac:dyDescent="0.55000000000000004">
      <c r="A246" s="22" t="s">
        <v>104</v>
      </c>
      <c r="B246" s="22" t="s">
        <v>7</v>
      </c>
      <c r="C246" s="21">
        <v>1</v>
      </c>
      <c r="D246" s="21" t="s">
        <v>6</v>
      </c>
      <c r="E246" s="21" t="s">
        <v>6</v>
      </c>
      <c r="F246" s="21" t="s">
        <v>6</v>
      </c>
      <c r="G246" s="21"/>
      <c r="H246" s="21" t="str">
        <f>IFERROR(IF(LEN(VLOOKUP($A246,Entities!$A$1:$C$129,3,FALSE))=0,"",VLOOKUP($A246,Entities!$A$1:$C$129,3,FALSE)),"")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46" s="21" t="str">
        <f>IFERROR(IF(LEN(VLOOKUP($A246,Entities!$A$1:$D$129,4,FALSE))=0,"",VLOOKUP($A246,Entities!$A$1:$D$129,4,FALSE)),"")</f>
        <v/>
      </c>
      <c r="J246" s="21" t="str">
        <f>IFERROR(IF(LEN(VLOOKUP($A246,Entities!$A$1:$E$129,5,FALSE))=0,"",VLOOKUP($A246,Entities!$A$1:$E$129,5,FALSE)),"")</f>
        <v>QE Availability</v>
      </c>
      <c r="K246" s="21" t="str">
        <f>IFERROR(IF(LEN(VLOOKUP($B246,Attributes!$A$1:$C$355,3,FALSE))=0,"",VLOOKUP($B246,Attributes!$A$1:$C$355,3,FALSE)),"")</f>
        <v>NVARCHAR(32)</v>
      </c>
      <c r="L246" s="21" t="str">
        <f>IFERROR(IF(LEN(VLOOKUP($B246,Attributes!$A$1:$F$355,6,FALSE))=0,"",VLOOKUP($B246,Attributes!$A$1:$F$355,6,FALSE)),"")</f>
        <v/>
      </c>
      <c r="M246" s="21" t="str">
        <f>IFERROR(IF(LEN(VLOOKUP($B246,Attributes!$A$1:$G$355,7,FALSE))=0,"",VLOOKUP($B246,Attributes!$A$1:$G$355,7,FALSE)),"")</f>
        <v>A value that denotes and distinguishes the PARTY.</v>
      </c>
      <c r="N246" s="21" t="str">
        <f>IFERROR(IF(LEN(VLOOKUP($B246,Attributes!$A$1:$H$355,8,FALSE))=0,"",VLOOKUP($B246,Attributes!$A$1:$H$355,8,FALSE)),"")</f>
        <v>In this case is an AWARDING ORGANISATION. 
Where the party is an awarding organisation the JCQCIC Awarding Organisation Id must be used.</v>
      </c>
      <c r="O246" s="21"/>
      <c r="P246" s="25" t="s">
        <v>2029</v>
      </c>
      <c r="Q246" s="25"/>
      <c r="R246" s="25" t="s">
        <v>2029</v>
      </c>
      <c r="S246" s="25" t="s">
        <v>1360</v>
      </c>
      <c r="T246" s="25" t="s">
        <v>7</v>
      </c>
    </row>
    <row r="247" spans="1:20" ht="99.9" x14ac:dyDescent="0.55000000000000004">
      <c r="A247" s="22" t="s">
        <v>104</v>
      </c>
      <c r="B247" s="22" t="s">
        <v>16</v>
      </c>
      <c r="C247" s="21">
        <v>2</v>
      </c>
      <c r="D247" s="21" t="s">
        <v>6</v>
      </c>
      <c r="E247" s="21" t="s">
        <v>6</v>
      </c>
      <c r="F247" s="21" t="s">
        <v>6</v>
      </c>
      <c r="G247" s="21" t="s">
        <v>1327</v>
      </c>
      <c r="H247" s="21" t="str">
        <f>IFERROR(IF(LEN(VLOOKUP($A247,Entities!$A$1:$C$129,3,FALSE))=0,"",VLOOKUP($A247,Entities!$A$1:$C$129,3,FALSE)),"")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47" s="21" t="str">
        <f>IFERROR(IF(LEN(VLOOKUP($A247,Entities!$A$1:$D$129,4,FALSE))=0,"",VLOOKUP($A247,Entities!$A$1:$D$129,4,FALSE)),"")</f>
        <v/>
      </c>
      <c r="J247" s="21" t="str">
        <f>IFERROR(IF(LEN(VLOOKUP($A247,Entities!$A$1:$E$129,5,FALSE))=0,"",VLOOKUP($A247,Entities!$A$1:$E$129,5,FALSE)),"")</f>
        <v>QE Availability</v>
      </c>
      <c r="K247" s="21" t="str">
        <f>IFERROR(IF(LEN(VLOOKUP($B247,Attributes!$A$1:$C$355,3,FALSE))=0,"",VLOOKUP($B247,Attributes!$A$1:$C$355,3,FALSE)),"")</f>
        <v>NVARCHAR(32)</v>
      </c>
      <c r="L247" s="21" t="str">
        <f>IFERROR(IF(LEN(VLOOKUP($B247,Attributes!$A$1:$F$355,6,FALSE))=0,"",VLOOKUP($B247,Attributes!$A$1:$F$355,6,FALSE)),"")</f>
        <v>Qualification_Element_Type</v>
      </c>
      <c r="M247" s="21" t="str">
        <f>IFERROR(IF(LEN(VLOOKUP($B247,Attributes!$A$1:$G$355,7,FALSE))=0,"",VLOOKUP($B247,Attributes!$A$1:$G$355,7,FALSE)),"")</f>
        <v>A controlled list of values that denotes the type and behaviour of the specific QUALIFICATION ELEMENT. Values are "Scheme", "Award", "Learning Unit", "Pathway", "Assessable".</v>
      </c>
      <c r="N247" s="21" t="str">
        <f>IFERROR(IF(LEN(VLOOKUP($B247,Attributes!$A$1:$H$355,8,FALSE))=0,"",VLOOKUP($B247,Attributes!$A$1:$H$355,8,FALSE)),"")</f>
        <v/>
      </c>
      <c r="O247" s="21"/>
      <c r="P247" s="25" t="s">
        <v>2029</v>
      </c>
      <c r="Q247" s="25"/>
      <c r="R247" s="25" t="s">
        <v>2029</v>
      </c>
      <c r="S247" s="25" t="s">
        <v>1361</v>
      </c>
      <c r="T247" s="25" t="s">
        <v>16</v>
      </c>
    </row>
    <row r="248" spans="1:20" ht="99.9" x14ac:dyDescent="0.55000000000000004">
      <c r="A248" s="22" t="s">
        <v>104</v>
      </c>
      <c r="B248" s="22" t="s">
        <v>15</v>
      </c>
      <c r="C248" s="21">
        <v>3</v>
      </c>
      <c r="D248" s="21" t="s">
        <v>6</v>
      </c>
      <c r="E248" s="21" t="s">
        <v>6</v>
      </c>
      <c r="F248" s="21" t="s">
        <v>6</v>
      </c>
      <c r="G248" s="21" t="s">
        <v>1327</v>
      </c>
      <c r="H248" s="21" t="str">
        <f>IFERROR(IF(LEN(VLOOKUP($A248,Entities!$A$1:$C$129,3,FALSE))=0,"",VLOOKUP($A248,Entities!$A$1:$C$129,3,FALSE)),"")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48" s="21" t="str">
        <f>IFERROR(IF(LEN(VLOOKUP($A248,Entities!$A$1:$D$129,4,FALSE))=0,"",VLOOKUP($A248,Entities!$A$1:$D$129,4,FALSE)),"")</f>
        <v/>
      </c>
      <c r="J248" s="21" t="str">
        <f>IFERROR(IF(LEN(VLOOKUP($A248,Entities!$A$1:$E$129,5,FALSE))=0,"",VLOOKUP($A248,Entities!$A$1:$E$129,5,FALSE)),"")</f>
        <v>QE Availability</v>
      </c>
      <c r="K248" s="21" t="str">
        <f>IFERROR(IF(LEN(VLOOKUP($B248,Attributes!$A$1:$C$355,3,FALSE))=0,"",VLOOKUP($B248,Attributes!$A$1:$C$355,3,FALSE)),"")</f>
        <v>NVARCHAR(50)</v>
      </c>
      <c r="L248" s="21" t="str">
        <f>IFERROR(IF(LEN(VLOOKUP($B248,Attributes!$A$1:$F$355,6,FALSE))=0,"",VLOOKUP($B248,Attributes!$A$1:$F$355,6,FALSE)),"")</f>
        <v/>
      </c>
      <c r="M248" s="21" t="str">
        <f>IFERROR(IF(LEN(VLOOKUP($B248,Attributes!$A$1:$G$355,7,FALSE))=0,"",VLOOKUP($B248,Attributes!$A$1:$G$355,7,FALSE)),"")</f>
        <v>A value that uniquely identifies a specific part of a Qualification and applies to one or more QUALIFICATION ELEMENT(s) within an AWARDING ORGANISATION.</v>
      </c>
      <c r="N248" s="21" t="str">
        <f>IFERROR(IF(LEN(VLOOKUP($B248,Attributes!$A$1:$H$355,8,FALSE))=0,"",VLOOKUP($B248,Attributes!$A$1:$H$355,8,FALSE)),"")</f>
        <v>The same value may be used for a number of QUALIFICATION ELEMENTS provided they are differentiated by Qualification_Element_Type.</v>
      </c>
      <c r="O248" s="21"/>
      <c r="P248" s="25" t="s">
        <v>2029</v>
      </c>
      <c r="Q248" s="25"/>
      <c r="R248" s="25" t="s">
        <v>2029</v>
      </c>
      <c r="S248" s="25" t="s">
        <v>1361</v>
      </c>
      <c r="T248" s="25" t="s">
        <v>15</v>
      </c>
    </row>
    <row r="249" spans="1:20" ht="177.6" x14ac:dyDescent="0.55000000000000004">
      <c r="A249" s="22" t="s">
        <v>104</v>
      </c>
      <c r="B249" s="22" t="s">
        <v>96</v>
      </c>
      <c r="C249" s="21">
        <v>4</v>
      </c>
      <c r="D249" s="21" t="s">
        <v>6</v>
      </c>
      <c r="E249" s="21" t="s">
        <v>8</v>
      </c>
      <c r="F249" s="21" t="s">
        <v>6</v>
      </c>
      <c r="G249" s="21" t="s">
        <v>1327</v>
      </c>
      <c r="H249" s="21" t="str">
        <f>IFERROR(IF(LEN(VLOOKUP($A249,Entities!$A$1:$C$129,3,FALSE))=0,"",VLOOKUP($A249,Entities!$A$1:$C$129,3,FALSE)),"")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49" s="21" t="str">
        <f>IFERROR(IF(LEN(VLOOKUP($A249,Entities!$A$1:$D$129,4,FALSE))=0,"",VLOOKUP($A249,Entities!$A$1:$D$129,4,FALSE)),"")</f>
        <v/>
      </c>
      <c r="J249" s="21" t="str">
        <f>IFERROR(IF(LEN(VLOOKUP($A249,Entities!$A$1:$E$129,5,FALSE))=0,"",VLOOKUP($A249,Entities!$A$1:$E$129,5,FALSE)),"")</f>
        <v>QE Availability</v>
      </c>
      <c r="K249" s="21" t="str">
        <f>IFERROR(IF(LEN(VLOOKUP($B249,Attributes!$A$1:$C$355,3,FALSE))=0,"",VLOOKUP($B249,Attributes!$A$1:$C$355,3,FALSE)),"")</f>
        <v>DATETIME DAY TO SECOND</v>
      </c>
      <c r="L249" s="21" t="str">
        <f>IFERROR(IF(LEN(VLOOKUP($B249,Attributes!$A$1:$F$355,6,FALSE))=0,"",VLOOKUP($B249,Attributes!$A$1:$F$355,6,FALSE)),"")</f>
        <v/>
      </c>
      <c r="M249" s="21" t="str">
        <f>IFERROR(IF(LEN(VLOOKUP($B249,Attributes!$A$1:$G$355,7,FALSE))=0,"",VLOOKUP($B249,Attributes!$A$1:$G$355,7,FALSE)),"")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249" s="21" t="str">
        <f>IFERROR(IF(LEN(VLOOKUP($B249,Attributes!$A$1:$H$355,8,FALSE))=0,"",VLOOKUP($B249,Attributes!$A$1:$H$355,8,FALSE)),"")</f>
        <v/>
      </c>
      <c r="O249" s="21"/>
      <c r="P249" s="25" t="s">
        <v>2029</v>
      </c>
      <c r="Q249" s="25"/>
      <c r="R249" s="25" t="s">
        <v>2029</v>
      </c>
      <c r="S249" s="25" t="s">
        <v>1361</v>
      </c>
      <c r="T249" s="25" t="s">
        <v>96</v>
      </c>
    </row>
    <row r="250" spans="1:20" ht="210.9" x14ac:dyDescent="0.55000000000000004">
      <c r="A250" s="22" t="s">
        <v>104</v>
      </c>
      <c r="B250" s="22" t="s">
        <v>239</v>
      </c>
      <c r="C250" s="21">
        <v>5</v>
      </c>
      <c r="D250" s="21" t="s">
        <v>8</v>
      </c>
      <c r="E250" s="21" t="s">
        <v>8</v>
      </c>
      <c r="F250" s="21" t="s">
        <v>8</v>
      </c>
      <c r="G250" s="21" t="s">
        <v>1327</v>
      </c>
      <c r="H250" s="21" t="str">
        <f>IFERROR(IF(LEN(VLOOKUP($A250,Entities!$A$1:$C$129,3,FALSE))=0,"",VLOOKUP($A250,Entities!$A$1:$C$129,3,FALSE)),"")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50" s="21" t="str">
        <f>IFERROR(IF(LEN(VLOOKUP($A250,Entities!$A$1:$D$129,4,FALSE))=0,"",VLOOKUP($A250,Entities!$A$1:$D$129,4,FALSE)),"")</f>
        <v/>
      </c>
      <c r="J250" s="21" t="str">
        <f>IFERROR(IF(LEN(VLOOKUP($A250,Entities!$A$1:$E$129,5,FALSE))=0,"",VLOOKUP($A250,Entities!$A$1:$E$129,5,FALSE)),"")</f>
        <v>QE Availability</v>
      </c>
      <c r="K250" s="21" t="str">
        <f>IFERROR(IF(LEN(VLOOKUP($B250,Attributes!$A$1:$C$355,3,FALSE))=0,"",VLOOKUP($B250,Attributes!$A$1:$C$355,3,FALSE)),"")</f>
        <v>DATETIME DAY TO SECOND</v>
      </c>
      <c r="L250" s="21" t="str">
        <f>IFERROR(IF(LEN(VLOOKUP($B250,Attributes!$A$1:$F$355,6,FALSE))=0,"",VLOOKUP($B250,Attributes!$A$1:$F$355,6,FALSE)),"")</f>
        <v/>
      </c>
      <c r="M250" s="21" t="str">
        <f>IFERROR(IF(LEN(VLOOKUP($B250,Attributes!$A$1:$G$355,7,FALSE))=0,"",VLOOKUP($B250,Attributes!$A$1:$G$355,7,FALSE)),"")</f>
        <v>A null effective end date means that the QEA is effective until further notice. There should never be more than one QEA with a null effective end date for a particular QE. For non-series based qualifications the date component would normally be the last date of the QE_Availability_Label. For example for a qualification available in the 2021-22 academic year, the value would be 2022-08-31T23:59:59.999+01:00. For on-demand qualifications, Product Catalogues must not include multiple QEAs (for the same QE) with overlapping date ranges, whether open-ended or not. For example, it is not acceptable to link both an open-ended QEA, with a start date of 1st September 2015 and a closed QEA, with a start date of 1st September 2016 and an end date of 30th September 2016, to the same QE. Note that key events under a QEA may have effective dates after the QEA effective end. This would be common for post-results services which usually remain available into the next QEA. For series-based qualifications (which have a nominal start date) the effective end date is also nominal. The end date would normally be set to the day before the data for the next series is made available.</v>
      </c>
      <c r="N250" s="21" t="str">
        <f>IFERROR(IF(LEN(VLOOKUP($B250,Attributes!$A$1:$H$355,8,FALSE))=0,"",VLOOKUP($B250,Attributes!$A$1:$H$355,8,FALSE)),"")</f>
        <v/>
      </c>
      <c r="O250" s="21"/>
      <c r="P250" s="25" t="s">
        <v>2029</v>
      </c>
      <c r="Q250" s="25"/>
      <c r="R250" s="25" t="s">
        <v>2029</v>
      </c>
      <c r="S250" s="25" t="s">
        <v>1362</v>
      </c>
      <c r="T250" s="25" t="s">
        <v>239</v>
      </c>
    </row>
    <row r="251" spans="1:20" ht="99.9" x14ac:dyDescent="0.55000000000000004">
      <c r="A251" s="22" t="s">
        <v>104</v>
      </c>
      <c r="B251" s="22" t="s">
        <v>372</v>
      </c>
      <c r="C251" s="21">
        <v>6</v>
      </c>
      <c r="D251" s="21" t="s">
        <v>8</v>
      </c>
      <c r="E251" s="21" t="s">
        <v>8</v>
      </c>
      <c r="F251" s="21" t="s">
        <v>8</v>
      </c>
      <c r="G251" s="21" t="s">
        <v>1327</v>
      </c>
      <c r="H251" s="21" t="str">
        <f>IFERROR(IF(LEN(VLOOKUP($A251,Entities!$A$1:$C$129,3,FALSE))=0,"",VLOOKUP($A251,Entities!$A$1:$C$129,3,FALSE)),"")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51" s="21" t="str">
        <f>IFERROR(IF(LEN(VLOOKUP($A251,Entities!$A$1:$D$129,4,FALSE))=0,"",VLOOKUP($A251,Entities!$A$1:$D$129,4,FALSE)),"")</f>
        <v/>
      </c>
      <c r="J251" s="21" t="str">
        <f>IFERROR(IF(LEN(VLOOKUP($A251,Entities!$A$1:$E$129,5,FALSE))=0,"",VLOOKUP($A251,Entities!$A$1:$E$129,5,FALSE)),"")</f>
        <v>QE Availability</v>
      </c>
      <c r="K251" s="21" t="str">
        <f>IFERROR(IF(LEN(VLOOKUP($B251,Attributes!$A$1:$C$355,3,FALSE))=0,"",VLOOKUP($B251,Attributes!$A$1:$C$355,3,FALSE)),"")</f>
        <v>INTEGER</v>
      </c>
      <c r="L251" s="21" t="str">
        <f>IFERROR(IF(LEN(VLOOKUP($B251,Attributes!$A$1:$F$355,6,FALSE))=0,"",VLOOKUP($B251,Attributes!$A$1:$F$355,6,FALSE)),"")</f>
        <v/>
      </c>
      <c r="M251" s="21" t="str">
        <f>IFERROR(IF(LEN(VLOOKUP($B251,Attributes!$A$1:$G$355,7,FALSE))=0,"",VLOOKUP($B251,Attributes!$A$1:$G$355,7,FALSE)),"")</f>
        <v>An Awarding Organisation determined value that defines an integer number of calendar days that represents a service level agreement for QE AWARDS where results are reported for on-demand QUALIFICATION ELEMENT(s).</v>
      </c>
      <c r="N251" s="21" t="str">
        <f>IFERROR(IF(LEN(VLOOKUP($B251,Attributes!$A$1:$H$355,8,FALSE))=0,"",VLOOKUP($B251,Attributes!$A$1:$H$355,8,FALSE)),"")</f>
        <v>This attribute represents a short term pragmatic approach as it does not take into account working days, holidays, or periods of high processing volumes within an Awarding Organisation, so the value can at best can be regarded as an “average” to be used as a general guide.</v>
      </c>
      <c r="O251" s="21"/>
      <c r="P251" s="25" t="s">
        <v>2029</v>
      </c>
      <c r="Q251" s="25"/>
      <c r="R251" s="25" t="s">
        <v>2029</v>
      </c>
      <c r="S251" s="25" t="s">
        <v>1362</v>
      </c>
      <c r="T251" s="25" t="s">
        <v>372</v>
      </c>
    </row>
    <row r="252" spans="1:20" ht="111" x14ac:dyDescent="0.55000000000000004">
      <c r="A252" s="22" t="s">
        <v>104</v>
      </c>
      <c r="B252" s="22" t="s">
        <v>434</v>
      </c>
      <c r="C252" s="21">
        <v>7</v>
      </c>
      <c r="D252" s="21" t="s">
        <v>8</v>
      </c>
      <c r="E252" s="21" t="s">
        <v>6</v>
      </c>
      <c r="F252" s="21" t="s">
        <v>8</v>
      </c>
      <c r="G252" s="21" t="s">
        <v>1327</v>
      </c>
      <c r="H252" s="21" t="str">
        <f>IFERROR(IF(LEN(VLOOKUP($A252,Entities!$A$1:$C$129,3,FALSE))=0,"",VLOOKUP($A252,Entities!$A$1:$C$129,3,FALSE)),"")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52" s="21" t="str">
        <f>IFERROR(IF(LEN(VLOOKUP($A252,Entities!$A$1:$D$129,4,FALSE))=0,"",VLOOKUP($A252,Entities!$A$1:$D$129,4,FALSE)),"")</f>
        <v/>
      </c>
      <c r="J252" s="21" t="str">
        <f>IFERROR(IF(LEN(VLOOKUP($A252,Entities!$A$1:$E$129,5,FALSE))=0,"",VLOOKUP($A252,Entities!$A$1:$E$129,5,FALSE)),"")</f>
        <v>QE Availability</v>
      </c>
      <c r="K252" s="21" t="str">
        <f>IFERROR(IF(LEN(VLOOKUP($B252,Attributes!$A$1:$C$355,3,FALSE))=0,"",VLOOKUP($B252,Attributes!$A$1:$C$355,3,FALSE)),"")</f>
        <v>NVARCHAR(50)</v>
      </c>
      <c r="L252" s="21" t="str">
        <f>IFERROR(IF(LEN(VLOOKUP($B252,Attributes!$A$1:$F$355,6,FALSE))=0,"",VLOOKUP($B252,Attributes!$A$1:$F$355,6,FALSE)),"")</f>
        <v>QE_Availability_Label</v>
      </c>
      <c r="M252" s="21" t="str">
        <f>IFERROR(IF(LEN(VLOOKUP($B252,Attributes!$A$1:$G$355,7,FALSE))=0,"",VLOOKUP($B252,Attributes!$A$1:$G$355,7,FALSE)),"")</f>
        <v>The QE_Availability_Label is a convenient identifier for a group of key events. For series-based qualifications for which EDI basedata is published, the label identifies the series eg ‘6G21 June 2021’. Series-based qualifications which do not need to be related to EDI basedata will be labelled as the nominal month in which the majority of exams usually take place eg ‘June 2021’. Where qualifications can take place at any time during the year the label will identify the year eg ‘Academic Year 2021-22’ or ‘Calendar Year 2022’. For open-ended availability or any other periods, the label will be ‘Refer to effective dates’.</v>
      </c>
      <c r="N252" s="21" t="str">
        <f>IFERROR(IF(LEN(VLOOKUP($B252,Attributes!$A$1:$H$355,8,FALSE))=0,"",VLOOKUP($B252,Attributes!$A$1:$H$355,8,FALSE)),"")</f>
        <v/>
      </c>
      <c r="O252" s="21" t="s">
        <v>1786</v>
      </c>
      <c r="P252" s="25" t="s">
        <v>2029</v>
      </c>
      <c r="Q252" s="25"/>
      <c r="R252" s="25" t="s">
        <v>2029</v>
      </c>
      <c r="S252" s="25" t="s">
        <v>1362</v>
      </c>
      <c r="T252" s="25" t="s">
        <v>434</v>
      </c>
    </row>
    <row r="253" spans="1:20" ht="99.9" x14ac:dyDescent="0.55000000000000004">
      <c r="A253" s="22" t="s">
        <v>104</v>
      </c>
      <c r="B253" s="22" t="s">
        <v>333</v>
      </c>
      <c r="C253" s="21">
        <v>8</v>
      </c>
      <c r="D253" s="21" t="s">
        <v>8</v>
      </c>
      <c r="E253" s="21" t="s">
        <v>8</v>
      </c>
      <c r="F253" s="21" t="s">
        <v>8</v>
      </c>
      <c r="G253" s="21" t="s">
        <v>1327</v>
      </c>
      <c r="H253" s="21" t="str">
        <f>IFERROR(IF(LEN(VLOOKUP($A253,Entities!$A$1:$C$129,3,FALSE))=0,"",VLOOKUP($A253,Entities!$A$1:$C$129,3,FALSE)),"")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53" s="21" t="str">
        <f>IFERROR(IF(LEN(VLOOKUP($A253,Entities!$A$1:$D$129,4,FALSE))=0,"",VLOOKUP($A253,Entities!$A$1:$D$129,4,FALSE)),"")</f>
        <v/>
      </c>
      <c r="J253" s="21" t="str">
        <f>IFERROR(IF(LEN(VLOOKUP($A253,Entities!$A$1:$E$129,5,FALSE))=0,"",VLOOKUP($A253,Entities!$A$1:$E$129,5,FALSE)),"")</f>
        <v>QE Availability</v>
      </c>
      <c r="K253" s="21" t="str">
        <f>IFERROR(IF(LEN(VLOOKUP($B253,Attributes!$A$1:$C$355,3,FALSE))=0,"",VLOOKUP($B253,Attributes!$A$1:$C$355,3,FALSE)),"")</f>
        <v>INTEGER</v>
      </c>
      <c r="L253" s="21" t="str">
        <f>IFERROR(IF(LEN(VLOOKUP($B253,Attributes!$A$1:$F$355,6,FALSE))=0,"",VLOOKUP($B253,Attributes!$A$1:$F$355,6,FALSE)),"")</f>
        <v/>
      </c>
      <c r="M253" s="21" t="str">
        <f>IFERROR(IF(LEN(VLOOKUP($B253,Attributes!$A$1:$G$355,7,FALSE))=0,"",VLOOKUP($B253,Attributes!$A$1:$G$355,7,FALSE)),"")</f>
        <v>An Awarding Organisation determined value that defines an integer number of calendar days before the proposed centre-scheduled assessment date, after which a centre generated on demand entry may be rejected due to various logistical reasons. The objective is to allow an Exams Officer to make a subjective judgement prior to data entry to reduce the probability of invalid orders being submitted and rejected.</v>
      </c>
      <c r="N253" s="21" t="str">
        <f>IFERROR(IF(LEN(VLOOKUP($B253,Attributes!$A$1:$H$355,8,FALSE))=0,"",VLOOKUP($B253,Attributes!$A$1:$H$355,8,FALSE)),"")</f>
        <v>This attribute represents a short term pragmatic approach as it does not take into account working days, holidays, or periods of high processing volumes within an Awarding Organisation, so the value can at best can be regarded as an “average” to be used as a general guide.</v>
      </c>
      <c r="O253" s="21"/>
      <c r="P253" s="25" t="s">
        <v>2029</v>
      </c>
      <c r="Q253" s="25"/>
      <c r="R253" s="25" t="s">
        <v>2029</v>
      </c>
      <c r="S253" s="25" t="s">
        <v>1362</v>
      </c>
      <c r="T253" s="25" t="s">
        <v>333</v>
      </c>
    </row>
    <row r="254" spans="1:20" ht="33.299999999999997" x14ac:dyDescent="0.55000000000000004">
      <c r="A254" s="22" t="s">
        <v>328</v>
      </c>
      <c r="B254" s="22" t="s">
        <v>7</v>
      </c>
      <c r="C254" s="21">
        <v>1</v>
      </c>
      <c r="D254" s="21" t="s">
        <v>6</v>
      </c>
      <c r="E254" s="21" t="s">
        <v>6</v>
      </c>
      <c r="F254" s="21" t="s">
        <v>6</v>
      </c>
      <c r="G254" s="21"/>
      <c r="H254" s="21" t="str">
        <f>IFERROR(IF(LEN(VLOOKUP($A254,Entities!$A$1:$C$129,3,FALSE))=0,"",VLOOKUP($A254,Entities!$A$1:$C$129,3,FALSE)),"")</f>
        <v>A Key Event is a defined business activity that is associated with the exams processing cycle of an AWARDING ORGANISATION and is applicable to a specific instance of a QUALIFICATION ELEMENT.</v>
      </c>
      <c r="I254" s="21" t="str">
        <f>IFERROR(IF(LEN(VLOOKUP($A254,Entities!$A$1:$D$129,4,FALSE))=0,"",VLOOKUP($A254,Entities!$A$1:$D$129,4,FALSE)),"")</f>
        <v/>
      </c>
      <c r="J254" s="21" t="str">
        <f>IFERROR(IF(LEN(VLOOKUP($A254,Entities!$A$1:$E$129,5,FALSE))=0,"",VLOOKUP($A254,Entities!$A$1:$E$129,5,FALSE)),"")</f>
        <v>QE Availability</v>
      </c>
      <c r="K254" s="21" t="str">
        <f>IFERROR(IF(LEN(VLOOKUP($B254,Attributes!$A$1:$C$355,3,FALSE))=0,"",VLOOKUP($B254,Attributes!$A$1:$C$355,3,FALSE)),"")</f>
        <v>NVARCHAR(32)</v>
      </c>
      <c r="L254" s="21" t="str">
        <f>IFERROR(IF(LEN(VLOOKUP($B254,Attributes!$A$1:$F$355,6,FALSE))=0,"",VLOOKUP($B254,Attributes!$A$1:$F$355,6,FALSE)),"")</f>
        <v/>
      </c>
      <c r="M254" s="21" t="str">
        <f>IFERROR(IF(LEN(VLOOKUP($B254,Attributes!$A$1:$G$355,7,FALSE))=0,"",VLOOKUP($B254,Attributes!$A$1:$G$355,7,FALSE)),"")</f>
        <v>A value that denotes and distinguishes the PARTY.</v>
      </c>
      <c r="N254" s="21" t="str">
        <f>IFERROR(IF(LEN(VLOOKUP($B254,Attributes!$A$1:$H$355,8,FALSE))=0,"",VLOOKUP($B254,Attributes!$A$1:$H$355,8,FALSE)),"")</f>
        <v>In this case is an AWARDING ORGANISATION. 
Where the party is an awarding organisation the JCQCIC Awarding Organisation Id must be used.</v>
      </c>
      <c r="O254" s="21"/>
      <c r="P254" s="25" t="s">
        <v>2029</v>
      </c>
      <c r="Q254" s="25"/>
      <c r="R254" s="25" t="s">
        <v>2029</v>
      </c>
      <c r="S254" s="25" t="s">
        <v>1360</v>
      </c>
      <c r="T254" s="25" t="s">
        <v>7</v>
      </c>
    </row>
    <row r="255" spans="1:20" ht="33.299999999999997" x14ac:dyDescent="0.55000000000000004">
      <c r="A255" s="22" t="s">
        <v>328</v>
      </c>
      <c r="B255" s="22" t="s">
        <v>16</v>
      </c>
      <c r="C255" s="21">
        <v>2</v>
      </c>
      <c r="D255" s="21" t="s">
        <v>6</v>
      </c>
      <c r="E255" s="21" t="s">
        <v>6</v>
      </c>
      <c r="F255" s="21" t="s">
        <v>6</v>
      </c>
      <c r="G255" s="21" t="s">
        <v>1327</v>
      </c>
      <c r="H255" s="21" t="str">
        <f>IFERROR(IF(LEN(VLOOKUP($A255,Entities!$A$1:$C$129,3,FALSE))=0,"",VLOOKUP($A255,Entities!$A$1:$C$129,3,FALSE)),"")</f>
        <v>A Key Event is a defined business activity that is associated with the exams processing cycle of an AWARDING ORGANISATION and is applicable to a specific instance of a QUALIFICATION ELEMENT.</v>
      </c>
      <c r="I255" s="21" t="str">
        <f>IFERROR(IF(LEN(VLOOKUP($A255,Entities!$A$1:$D$129,4,FALSE))=0,"",VLOOKUP($A255,Entities!$A$1:$D$129,4,FALSE)),"")</f>
        <v/>
      </c>
      <c r="J255" s="21" t="str">
        <f>IFERROR(IF(LEN(VLOOKUP($A255,Entities!$A$1:$E$129,5,FALSE))=0,"",VLOOKUP($A255,Entities!$A$1:$E$129,5,FALSE)),"")</f>
        <v>QE Availability</v>
      </c>
      <c r="K255" s="21" t="str">
        <f>IFERROR(IF(LEN(VLOOKUP($B255,Attributes!$A$1:$C$355,3,FALSE))=0,"",VLOOKUP($B255,Attributes!$A$1:$C$355,3,FALSE)),"")</f>
        <v>NVARCHAR(32)</v>
      </c>
      <c r="L255" s="21" t="str">
        <f>IFERROR(IF(LEN(VLOOKUP($B255,Attributes!$A$1:$F$355,6,FALSE))=0,"",VLOOKUP($B255,Attributes!$A$1:$F$355,6,FALSE)),"")</f>
        <v>Qualification_Element_Type</v>
      </c>
      <c r="M255" s="21" t="str">
        <f>IFERROR(IF(LEN(VLOOKUP($B255,Attributes!$A$1:$G$355,7,FALSE))=0,"",VLOOKUP($B255,Attributes!$A$1:$G$355,7,FALSE)),"")</f>
        <v>A controlled list of values that denotes the type and behaviour of the specific QUALIFICATION ELEMENT. Values are "Scheme", "Award", "Learning Unit", "Pathway", "Assessable".</v>
      </c>
      <c r="N255" s="21" t="str">
        <f>IFERROR(IF(LEN(VLOOKUP($B255,Attributes!$A$1:$H$355,8,FALSE))=0,"",VLOOKUP($B255,Attributes!$A$1:$H$355,8,FALSE)),"")</f>
        <v/>
      </c>
      <c r="O255" s="21"/>
      <c r="P255" s="25" t="s">
        <v>2029</v>
      </c>
      <c r="Q255" s="25"/>
      <c r="R255" s="25" t="s">
        <v>2029</v>
      </c>
      <c r="S255" s="25" t="s">
        <v>1361</v>
      </c>
      <c r="T255" s="25" t="s">
        <v>16</v>
      </c>
    </row>
    <row r="256" spans="1:20" ht="33.299999999999997" x14ac:dyDescent="0.55000000000000004">
      <c r="A256" s="22" t="s">
        <v>328</v>
      </c>
      <c r="B256" s="22" t="s">
        <v>15</v>
      </c>
      <c r="C256" s="21">
        <v>3</v>
      </c>
      <c r="D256" s="21" t="s">
        <v>6</v>
      </c>
      <c r="E256" s="21" t="s">
        <v>6</v>
      </c>
      <c r="F256" s="21" t="s">
        <v>6</v>
      </c>
      <c r="G256" s="21" t="s">
        <v>1327</v>
      </c>
      <c r="H256" s="21" t="str">
        <f>IFERROR(IF(LEN(VLOOKUP($A256,Entities!$A$1:$C$129,3,FALSE))=0,"",VLOOKUP($A256,Entities!$A$1:$C$129,3,FALSE)),"")</f>
        <v>A Key Event is a defined business activity that is associated with the exams processing cycle of an AWARDING ORGANISATION and is applicable to a specific instance of a QUALIFICATION ELEMENT.</v>
      </c>
      <c r="I256" s="21" t="str">
        <f>IFERROR(IF(LEN(VLOOKUP($A256,Entities!$A$1:$D$129,4,FALSE))=0,"",VLOOKUP($A256,Entities!$A$1:$D$129,4,FALSE)),"")</f>
        <v/>
      </c>
      <c r="J256" s="21" t="str">
        <f>IFERROR(IF(LEN(VLOOKUP($A256,Entities!$A$1:$E$129,5,FALSE))=0,"",VLOOKUP($A256,Entities!$A$1:$E$129,5,FALSE)),"")</f>
        <v>QE Availability</v>
      </c>
      <c r="K256" s="21" t="str">
        <f>IFERROR(IF(LEN(VLOOKUP($B256,Attributes!$A$1:$C$355,3,FALSE))=0,"",VLOOKUP($B256,Attributes!$A$1:$C$355,3,FALSE)),"")</f>
        <v>NVARCHAR(50)</v>
      </c>
      <c r="L256" s="21" t="str">
        <f>IFERROR(IF(LEN(VLOOKUP($B256,Attributes!$A$1:$F$355,6,FALSE))=0,"",VLOOKUP($B256,Attributes!$A$1:$F$355,6,FALSE)),"")</f>
        <v/>
      </c>
      <c r="M256" s="21" t="str">
        <f>IFERROR(IF(LEN(VLOOKUP($B256,Attributes!$A$1:$G$355,7,FALSE))=0,"",VLOOKUP($B256,Attributes!$A$1:$G$355,7,FALSE)),"")</f>
        <v>A value that uniquely identifies a specific part of a Qualification and applies to one or more QUALIFICATION ELEMENT(s) within an AWARDING ORGANISATION.</v>
      </c>
      <c r="N256" s="21" t="str">
        <f>IFERROR(IF(LEN(VLOOKUP($B256,Attributes!$A$1:$H$355,8,FALSE))=0,"",VLOOKUP($B256,Attributes!$A$1:$H$355,8,FALSE)),"")</f>
        <v>The same value may be used for a number of QUALIFICATION ELEMENTS provided they are differentiated by Qualification_Element_Type.</v>
      </c>
      <c r="O256" s="21"/>
      <c r="P256" s="25" t="s">
        <v>2029</v>
      </c>
      <c r="Q256" s="25"/>
      <c r="R256" s="25" t="s">
        <v>2029</v>
      </c>
      <c r="S256" s="25" t="s">
        <v>1361</v>
      </c>
      <c r="T256" s="25" t="s">
        <v>15</v>
      </c>
    </row>
    <row r="257" spans="1:20" ht="177.6" x14ac:dyDescent="0.55000000000000004">
      <c r="A257" s="22" t="s">
        <v>328</v>
      </c>
      <c r="B257" s="22" t="s">
        <v>96</v>
      </c>
      <c r="C257" s="21">
        <v>4</v>
      </c>
      <c r="D257" s="21" t="s">
        <v>6</v>
      </c>
      <c r="E257" s="21" t="s">
        <v>6</v>
      </c>
      <c r="F257" s="21" t="s">
        <v>6</v>
      </c>
      <c r="G257" s="21" t="s">
        <v>1327</v>
      </c>
      <c r="H257" s="21" t="str">
        <f>IFERROR(IF(LEN(VLOOKUP($A257,Entities!$A$1:$C$129,3,FALSE))=0,"",VLOOKUP($A257,Entities!$A$1:$C$129,3,FALSE)),"")</f>
        <v>A Key Event is a defined business activity that is associated with the exams processing cycle of an AWARDING ORGANISATION and is applicable to a specific instance of a QUALIFICATION ELEMENT.</v>
      </c>
      <c r="I257" s="21" t="str">
        <f>IFERROR(IF(LEN(VLOOKUP($A257,Entities!$A$1:$D$129,4,FALSE))=0,"",VLOOKUP($A257,Entities!$A$1:$D$129,4,FALSE)),"")</f>
        <v/>
      </c>
      <c r="J257" s="21" t="str">
        <f>IFERROR(IF(LEN(VLOOKUP($A257,Entities!$A$1:$E$129,5,FALSE))=0,"",VLOOKUP($A257,Entities!$A$1:$E$129,5,FALSE)),"")</f>
        <v>QE Availability</v>
      </c>
      <c r="K257" s="21" t="str">
        <f>IFERROR(IF(LEN(VLOOKUP($B257,Attributes!$A$1:$C$355,3,FALSE))=0,"",VLOOKUP($B257,Attributes!$A$1:$C$355,3,FALSE)),"")</f>
        <v>DATETIME DAY TO SECOND</v>
      </c>
      <c r="L257" s="21" t="str">
        <f>IFERROR(IF(LEN(VLOOKUP($B257,Attributes!$A$1:$F$355,6,FALSE))=0,"",VLOOKUP($B257,Attributes!$A$1:$F$355,6,FALSE)),"")</f>
        <v/>
      </c>
      <c r="M257" s="21" t="str">
        <f>IFERROR(IF(LEN(VLOOKUP($B257,Attributes!$A$1:$G$355,7,FALSE))=0,"",VLOOKUP($B257,Attributes!$A$1:$G$355,7,FALSE)),"")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257" s="21" t="str">
        <f>IFERROR(IF(LEN(VLOOKUP($B257,Attributes!$A$1:$H$355,8,FALSE))=0,"",VLOOKUP($B257,Attributes!$A$1:$H$355,8,FALSE)),"")</f>
        <v/>
      </c>
      <c r="O257" s="21"/>
      <c r="P257" s="25" t="s">
        <v>2029</v>
      </c>
      <c r="Q257" s="25"/>
      <c r="R257" s="25" t="s">
        <v>2029</v>
      </c>
      <c r="S257" s="25" t="s">
        <v>1361</v>
      </c>
      <c r="T257" s="25" t="s">
        <v>96</v>
      </c>
    </row>
    <row r="258" spans="1:20" ht="33.299999999999997" x14ac:dyDescent="0.55000000000000004">
      <c r="A258" s="22" t="s">
        <v>328</v>
      </c>
      <c r="B258" s="22" t="s">
        <v>315</v>
      </c>
      <c r="C258" s="21">
        <v>5</v>
      </c>
      <c r="D258" s="21" t="s">
        <v>6</v>
      </c>
      <c r="E258" s="21" t="s">
        <v>6</v>
      </c>
      <c r="F258" s="21" t="s">
        <v>6</v>
      </c>
      <c r="G258" s="21" t="s">
        <v>1327</v>
      </c>
      <c r="H258" s="21" t="str">
        <f>IFERROR(IF(LEN(VLOOKUP($A258,Entities!$A$1:$C$129,3,FALSE))=0,"",VLOOKUP($A258,Entities!$A$1:$C$129,3,FALSE)),"")</f>
        <v>A Key Event is a defined business activity that is associated with the exams processing cycle of an AWARDING ORGANISATION and is applicable to a specific instance of a QUALIFICATION ELEMENT.</v>
      </c>
      <c r="I258" s="21" t="str">
        <f>IFERROR(IF(LEN(VLOOKUP($A258,Entities!$A$1:$D$129,4,FALSE))=0,"",VLOOKUP($A258,Entities!$A$1:$D$129,4,FALSE)),"")</f>
        <v/>
      </c>
      <c r="J258" s="21" t="str">
        <f>IFERROR(IF(LEN(VLOOKUP($A258,Entities!$A$1:$E$129,5,FALSE))=0,"",VLOOKUP($A258,Entities!$A$1:$E$129,5,FALSE)),"")</f>
        <v>QE Availability</v>
      </c>
      <c r="K258" s="21" t="str">
        <f>IFERROR(IF(LEN(VLOOKUP($B258,Attributes!$A$1:$C$355,3,FALSE))=0,"",VLOOKUP($B258,Attributes!$A$1:$C$355,3,FALSE)),"")</f>
        <v>NVARCHAR(100)</v>
      </c>
      <c r="L258" s="21" t="str">
        <f>IFERROR(IF(LEN(VLOOKUP($B258,Attributes!$A$1:$F$355,6,FALSE))=0,"",VLOOKUP($B258,Attributes!$A$1:$F$355,6,FALSE)),"")</f>
        <v>Key_Event_Name</v>
      </c>
      <c r="M258" s="21" t="str">
        <f>IFERROR(IF(LEN(VLOOKUP($B258,Attributes!$A$1:$G$355,7,FALSE))=0,"",VLOOKUP($B258,Attributes!$A$1:$G$355,7,FALSE)),"")</f>
        <v>A controlled list of values that identifies a key event name.</v>
      </c>
      <c r="N258" s="21" t="str">
        <f>IFERROR(IF(LEN(VLOOKUP($B258,Attributes!$A$1:$H$355,8,FALSE))=0,"",VLOOKUP($B258,Attributes!$A$1:$H$355,8,FALSE)),"")</f>
        <v/>
      </c>
      <c r="O258" s="21"/>
      <c r="P258" s="25" t="s">
        <v>2029</v>
      </c>
      <c r="Q258" s="25"/>
      <c r="R258" s="25" t="s">
        <v>2029</v>
      </c>
      <c r="S258" s="25" t="s">
        <v>1411</v>
      </c>
      <c r="T258" s="25" t="s">
        <v>315</v>
      </c>
    </row>
    <row r="259" spans="1:20" ht="55.5" x14ac:dyDescent="0.55000000000000004">
      <c r="A259" s="22" t="s">
        <v>328</v>
      </c>
      <c r="B259" s="22" t="s">
        <v>316</v>
      </c>
      <c r="C259" s="21">
        <v>6</v>
      </c>
      <c r="D259" s="21" t="s">
        <v>8</v>
      </c>
      <c r="E259" s="21" t="s">
        <v>8</v>
      </c>
      <c r="F259" s="21" t="s">
        <v>8</v>
      </c>
      <c r="G259" s="21" t="s">
        <v>1327</v>
      </c>
      <c r="H259" s="21" t="str">
        <f>IFERROR(IF(LEN(VLOOKUP($A259,Entities!$A$1:$C$129,3,FALSE))=0,"",VLOOKUP($A259,Entities!$A$1:$C$129,3,FALSE)),"")</f>
        <v>A Key Event is a defined business activity that is associated with the exams processing cycle of an AWARDING ORGANISATION and is applicable to a specific instance of a QUALIFICATION ELEMENT.</v>
      </c>
      <c r="I259" s="21" t="str">
        <f>IFERROR(IF(LEN(VLOOKUP($A259,Entities!$A$1:$D$129,4,FALSE))=0,"",VLOOKUP($A259,Entities!$A$1:$D$129,4,FALSE)),"")</f>
        <v/>
      </c>
      <c r="J259" s="21" t="str">
        <f>IFERROR(IF(LEN(VLOOKUP($A259,Entities!$A$1:$E$129,5,FALSE))=0,"",VLOOKUP($A259,Entities!$A$1:$E$129,5,FALSE)),"")</f>
        <v>QE Availability</v>
      </c>
      <c r="K259" s="21" t="str">
        <f>IFERROR(IF(LEN(VLOOKUP($B259,Attributes!$A$1:$C$355,3,FALSE))=0,"",VLOOKUP($B259,Attributes!$A$1:$C$355,3,FALSE)),"")</f>
        <v>DATETIME DAY TO SECOND</v>
      </c>
      <c r="L259" s="21" t="str">
        <f>IFERROR(IF(LEN(VLOOKUP($B259,Attributes!$A$1:$F$355,6,FALSE))=0,"",VLOOKUP($B259,Attributes!$A$1:$F$355,6,FALSE)),"")</f>
        <v/>
      </c>
      <c r="M259" s="21" t="str">
        <f>IFERROR(IF(LEN(VLOOKUP($B259,Attributes!$A$1:$G$355,7,FALSE))=0,"",VLOOKUP($B259,Attributes!$A$1:$G$355,7,FALSE)),"")</f>
        <v>The start date and time of the Key Event.</v>
      </c>
      <c r="N259" s="21" t="str">
        <f>IFERROR(IF(LEN(VLOOKUP($B259,Attributes!$A$1:$H$355,8,FALSE))=0,"",VLOOKUP($B259,Attributes!$A$1:$H$355,8,FALSE)),"")</f>
        <v>This attribute is defined as Required which means that it must be populated wherever this entity is used. There are a few Key Events for which a specific start date does not apply eg Access Arrangements Request Period. In such cases a nominal start date should be used. For the Key Event example above an appropriate nominal start date might be the product catalogue release date.
It should also be noted that Key Event start and end dates can be before or after the QE Availability start and end dates.</v>
      </c>
      <c r="O259" s="21"/>
      <c r="P259" s="25" t="s">
        <v>2029</v>
      </c>
      <c r="Q259" s="25"/>
      <c r="R259" s="25" t="s">
        <v>2029</v>
      </c>
      <c r="S259" s="25" t="s">
        <v>1412</v>
      </c>
      <c r="T259" s="25" t="s">
        <v>316</v>
      </c>
    </row>
    <row r="260" spans="1:20" ht="77.7" x14ac:dyDescent="0.55000000000000004">
      <c r="A260" s="22" t="s">
        <v>328</v>
      </c>
      <c r="B260" s="22" t="s">
        <v>317</v>
      </c>
      <c r="C260" s="21">
        <v>7</v>
      </c>
      <c r="D260" s="21" t="s">
        <v>8</v>
      </c>
      <c r="E260" s="21" t="s">
        <v>8</v>
      </c>
      <c r="F260" s="21" t="s">
        <v>8</v>
      </c>
      <c r="G260" s="21" t="s">
        <v>1327</v>
      </c>
      <c r="H260" s="21" t="str">
        <f>IFERROR(IF(LEN(VLOOKUP($A260,Entities!$A$1:$C$129,3,FALSE))=0,"",VLOOKUP($A260,Entities!$A$1:$C$129,3,FALSE)),"")</f>
        <v>A Key Event is a defined business activity that is associated with the exams processing cycle of an AWARDING ORGANISATION and is applicable to a specific instance of a QUALIFICATION ELEMENT.</v>
      </c>
      <c r="I260" s="21" t="str">
        <f>IFERROR(IF(LEN(VLOOKUP($A260,Entities!$A$1:$D$129,4,FALSE))=0,"",VLOOKUP($A260,Entities!$A$1:$D$129,4,FALSE)),"")</f>
        <v/>
      </c>
      <c r="J260" s="21" t="str">
        <f>IFERROR(IF(LEN(VLOOKUP($A260,Entities!$A$1:$E$129,5,FALSE))=0,"",VLOOKUP($A260,Entities!$A$1:$E$129,5,FALSE)),"")</f>
        <v>QE Availability</v>
      </c>
      <c r="K260" s="21" t="str">
        <f>IFERROR(IF(LEN(VLOOKUP($B260,Attributes!$A$1:$C$355,3,FALSE))=0,"",VLOOKUP($B260,Attributes!$A$1:$C$355,3,FALSE)),"")</f>
        <v>DATETIME DAY TO SECOND</v>
      </c>
      <c r="L260" s="21" t="str">
        <f>IFERROR(IF(LEN(VLOOKUP($B260,Attributes!$A$1:$F$355,6,FALSE))=0,"",VLOOKUP($B260,Attributes!$A$1:$F$355,6,FALSE)),"")</f>
        <v/>
      </c>
      <c r="M260" s="21" t="str">
        <f>IFERROR(IF(LEN(VLOOKUP($B260,Attributes!$A$1:$G$355,7,FALSE))=0,"",VLOOKUP($B260,Attributes!$A$1:$G$355,7,FALSE)),"")</f>
        <v>The end date and time of the Key Event.</v>
      </c>
      <c r="N260" s="21" t="str">
        <f>IFERROR(IF(LEN(VLOOKUP($B260,Attributes!$A$1:$H$355,8,FALSE))=0,"",VLOOKUP($B260,Attributes!$A$1:$H$355,8,FALSE)),"")</f>
        <v>This attribute is not defined as required because it is acceptable for the time period to be open-ended. This might apply where eg no end date for the key event has yet been applied. Product catalogues will never feature more than one open-ended period for any QEA as this would make it impossible for implementers to identify the appropriate QEA for a specific point in time. Where a new open-ended time period is created, any existing open-ended time periods must be closed by providing a product catalogue update to populate this end date.
It should also be noted that Key Event start and end dates can be before or after the QE Availability start and end dates.</v>
      </c>
      <c r="O260" s="21"/>
      <c r="P260" s="25" t="s">
        <v>2029</v>
      </c>
      <c r="Q260" s="25"/>
      <c r="R260" s="25" t="s">
        <v>2029</v>
      </c>
      <c r="S260" s="25" t="s">
        <v>1412</v>
      </c>
      <c r="T260" s="25" t="s">
        <v>317</v>
      </c>
    </row>
    <row r="261" spans="1:20" ht="33.299999999999997" x14ac:dyDescent="0.55000000000000004">
      <c r="A261" s="22" t="s">
        <v>328</v>
      </c>
      <c r="B261" s="22" t="s">
        <v>378</v>
      </c>
      <c r="C261" s="21">
        <v>8</v>
      </c>
      <c r="D261" s="21" t="s">
        <v>8</v>
      </c>
      <c r="E261" s="21" t="s">
        <v>8</v>
      </c>
      <c r="F261" s="21" t="s">
        <v>8</v>
      </c>
      <c r="G261" s="21" t="s">
        <v>1327</v>
      </c>
      <c r="H261" s="21" t="str">
        <f>IFERROR(IF(LEN(VLOOKUP($A261,Entities!$A$1:$C$129,3,FALSE))=0,"",VLOOKUP($A261,Entities!$A$1:$C$129,3,FALSE)),"")</f>
        <v>A Key Event is a defined business activity that is associated with the exams processing cycle of an AWARDING ORGANISATION and is applicable to a specific instance of a QUALIFICATION ELEMENT.</v>
      </c>
      <c r="I261" s="21" t="str">
        <f>IFERROR(IF(LEN(VLOOKUP($A261,Entities!$A$1:$D$129,4,FALSE))=0,"",VLOOKUP($A261,Entities!$A$1:$D$129,4,FALSE)),"")</f>
        <v/>
      </c>
      <c r="J261" s="21" t="str">
        <f>IFERROR(IF(LEN(VLOOKUP($A261,Entities!$A$1:$E$129,5,FALSE))=0,"",VLOOKUP($A261,Entities!$A$1:$E$129,5,FALSE)),"")</f>
        <v>QE Availability</v>
      </c>
      <c r="K261" s="21" t="str">
        <f>IFERROR(IF(LEN(VLOOKUP($B261,Attributes!$A$1:$C$355,3,FALSE))=0,"",VLOOKUP($B261,Attributes!$A$1:$C$355,3,FALSE)),"")</f>
        <v>NVARCHAR(400)</v>
      </c>
      <c r="L261" s="21" t="str">
        <f>IFERROR(IF(LEN(VLOOKUP($B261,Attributes!$A$1:$F$355,6,FALSE))=0,"",VLOOKUP($B261,Attributes!$A$1:$F$355,6,FALSE)),"")</f>
        <v/>
      </c>
      <c r="M261" s="21" t="str">
        <f>IFERROR(IF(LEN(VLOOKUP($B261,Attributes!$A$1:$G$355,7,FALSE))=0,"",VLOOKUP($B261,Attributes!$A$1:$G$355,7,FALSE)),"")</f>
        <v>Additional text about the Key Event applicable to this instance of the QUALIFICATION ELEMENT.</v>
      </c>
      <c r="N261" s="21" t="str">
        <f>IFERROR(IF(LEN(VLOOKUP($B261,Attributes!$A$1:$H$355,8,FALSE))=0,"",VLOOKUP($B261,Attributes!$A$1:$H$355,8,FALSE)),"")</f>
        <v>Awarding Organisations may use this attribute to provide additional information about the Key Event as it relates to a specific Qualification Element.</v>
      </c>
      <c r="O261" s="21"/>
      <c r="P261" s="25" t="s">
        <v>2029</v>
      </c>
      <c r="Q261" s="25"/>
      <c r="R261" s="25" t="s">
        <v>2029</v>
      </c>
      <c r="S261" s="25" t="s">
        <v>1412</v>
      </c>
      <c r="T261" s="25" t="s">
        <v>378</v>
      </c>
    </row>
    <row r="262" spans="1:20" ht="33.299999999999997" x14ac:dyDescent="0.55000000000000004">
      <c r="A262" s="22" t="s">
        <v>320</v>
      </c>
      <c r="B262" s="22" t="s">
        <v>7</v>
      </c>
      <c r="C262" s="21">
        <v>1</v>
      </c>
      <c r="D262" s="21" t="s">
        <v>6</v>
      </c>
      <c r="E262" s="21" t="s">
        <v>6</v>
      </c>
      <c r="F262" s="21" t="s">
        <v>6</v>
      </c>
      <c r="G262" s="21"/>
      <c r="H262" s="21" t="str">
        <f>IFERROR(IF(LEN(VLOOKUP($A262,Entities!$A$1:$C$129,3,FALSE))=0,"",VLOOKUP($A262,Entities!$A$1:$C$129,3,FALSE)),"")</f>
        <v>Details of the Fee and its currency that is applicable for a specific Key Event that is associated with an instance of a QUALIFICATION ELEMENT.</v>
      </c>
      <c r="I262" s="21" t="str">
        <f>IFERROR(IF(LEN(VLOOKUP($A262,Entities!$A$1:$D$129,4,FALSE))=0,"",VLOOKUP($A262,Entities!$A$1:$D$129,4,FALSE)),"")</f>
        <v/>
      </c>
      <c r="J262" s="21" t="str">
        <f>IFERROR(IF(LEN(VLOOKUP($A262,Entities!$A$1:$E$129,5,FALSE))=0,"",VLOOKUP($A262,Entities!$A$1:$E$129,5,FALSE)),"")</f>
        <v>QE Availability</v>
      </c>
      <c r="K262" s="21" t="str">
        <f>IFERROR(IF(LEN(VLOOKUP($B262,Attributes!$A$1:$C$355,3,FALSE))=0,"",VLOOKUP($B262,Attributes!$A$1:$C$355,3,FALSE)),"")</f>
        <v>NVARCHAR(32)</v>
      </c>
      <c r="L262" s="21" t="str">
        <f>IFERROR(IF(LEN(VLOOKUP($B262,Attributes!$A$1:$F$355,6,FALSE))=0,"",VLOOKUP($B262,Attributes!$A$1:$F$355,6,FALSE)),"")</f>
        <v/>
      </c>
      <c r="M262" s="21" t="str">
        <f>IFERROR(IF(LEN(VLOOKUP($B262,Attributes!$A$1:$G$355,7,FALSE))=0,"",VLOOKUP($B262,Attributes!$A$1:$G$355,7,FALSE)),"")</f>
        <v>A value that denotes and distinguishes the PARTY.</v>
      </c>
      <c r="N262" s="21" t="str">
        <f>IFERROR(IF(LEN(VLOOKUP($B262,Attributes!$A$1:$H$355,8,FALSE))=0,"",VLOOKUP($B262,Attributes!$A$1:$H$355,8,FALSE)),"")</f>
        <v>In this case is an AWARDING ORGANISATION. 
Where the party is an awarding organisation the JCQCIC Awarding Organisation Id must be used.</v>
      </c>
      <c r="O262" s="21"/>
      <c r="P262" s="25" t="s">
        <v>2029</v>
      </c>
      <c r="Q262" s="25"/>
      <c r="R262" s="25" t="s">
        <v>2029</v>
      </c>
      <c r="S262" s="25" t="s">
        <v>1360</v>
      </c>
      <c r="T262" s="25" t="s">
        <v>7</v>
      </c>
    </row>
    <row r="263" spans="1:20" ht="33.299999999999997" x14ac:dyDescent="0.55000000000000004">
      <c r="A263" s="22" t="s">
        <v>320</v>
      </c>
      <c r="B263" s="22" t="s">
        <v>16</v>
      </c>
      <c r="C263" s="21">
        <v>2</v>
      </c>
      <c r="D263" s="21" t="s">
        <v>6</v>
      </c>
      <c r="E263" s="21" t="s">
        <v>6</v>
      </c>
      <c r="F263" s="21" t="s">
        <v>6</v>
      </c>
      <c r="G263" s="21" t="s">
        <v>1327</v>
      </c>
      <c r="H263" s="21" t="str">
        <f>IFERROR(IF(LEN(VLOOKUP($A263,Entities!$A$1:$C$129,3,FALSE))=0,"",VLOOKUP($A263,Entities!$A$1:$C$129,3,FALSE)),"")</f>
        <v>Details of the Fee and its currency that is applicable for a specific Key Event that is associated with an instance of a QUALIFICATION ELEMENT.</v>
      </c>
      <c r="I263" s="21" t="str">
        <f>IFERROR(IF(LEN(VLOOKUP($A263,Entities!$A$1:$D$129,4,FALSE))=0,"",VLOOKUP($A263,Entities!$A$1:$D$129,4,FALSE)),"")</f>
        <v/>
      </c>
      <c r="J263" s="21" t="str">
        <f>IFERROR(IF(LEN(VLOOKUP($A263,Entities!$A$1:$E$129,5,FALSE))=0,"",VLOOKUP($A263,Entities!$A$1:$E$129,5,FALSE)),"")</f>
        <v>QE Availability</v>
      </c>
      <c r="K263" s="21" t="str">
        <f>IFERROR(IF(LEN(VLOOKUP($B263,Attributes!$A$1:$C$355,3,FALSE))=0,"",VLOOKUP($B263,Attributes!$A$1:$C$355,3,FALSE)),"")</f>
        <v>NVARCHAR(32)</v>
      </c>
      <c r="L263" s="21" t="str">
        <f>IFERROR(IF(LEN(VLOOKUP($B263,Attributes!$A$1:$F$355,6,FALSE))=0,"",VLOOKUP($B263,Attributes!$A$1:$F$355,6,FALSE)),"")</f>
        <v>Qualification_Element_Type</v>
      </c>
      <c r="M263" s="21" t="str">
        <f>IFERROR(IF(LEN(VLOOKUP($B263,Attributes!$A$1:$G$355,7,FALSE))=0,"",VLOOKUP($B263,Attributes!$A$1:$G$355,7,FALSE)),"")</f>
        <v>A controlled list of values that denotes the type and behaviour of the specific QUALIFICATION ELEMENT. Values are "Scheme", "Award", "Learning Unit", "Pathway", "Assessable".</v>
      </c>
      <c r="N263" s="21" t="str">
        <f>IFERROR(IF(LEN(VLOOKUP($B263,Attributes!$A$1:$H$355,8,FALSE))=0,"",VLOOKUP($B263,Attributes!$A$1:$H$355,8,FALSE)),"")</f>
        <v/>
      </c>
      <c r="O263" s="21"/>
      <c r="P263" s="25" t="s">
        <v>2029</v>
      </c>
      <c r="Q263" s="25"/>
      <c r="R263" s="25" t="s">
        <v>2029</v>
      </c>
      <c r="S263" s="25" t="s">
        <v>1361</v>
      </c>
      <c r="T263" s="25" t="s">
        <v>16</v>
      </c>
    </row>
    <row r="264" spans="1:20" ht="33.299999999999997" x14ac:dyDescent="0.55000000000000004">
      <c r="A264" s="22" t="s">
        <v>320</v>
      </c>
      <c r="B264" s="22" t="s">
        <v>15</v>
      </c>
      <c r="C264" s="21">
        <v>3</v>
      </c>
      <c r="D264" s="21" t="s">
        <v>6</v>
      </c>
      <c r="E264" s="21" t="s">
        <v>6</v>
      </c>
      <c r="F264" s="21" t="s">
        <v>6</v>
      </c>
      <c r="G264" s="21" t="s">
        <v>1327</v>
      </c>
      <c r="H264" s="21" t="str">
        <f>IFERROR(IF(LEN(VLOOKUP($A264,Entities!$A$1:$C$129,3,FALSE))=0,"",VLOOKUP($A264,Entities!$A$1:$C$129,3,FALSE)),"")</f>
        <v>Details of the Fee and its currency that is applicable for a specific Key Event that is associated with an instance of a QUALIFICATION ELEMENT.</v>
      </c>
      <c r="I264" s="21" t="str">
        <f>IFERROR(IF(LEN(VLOOKUP($A264,Entities!$A$1:$D$129,4,FALSE))=0,"",VLOOKUP($A264,Entities!$A$1:$D$129,4,FALSE)),"")</f>
        <v/>
      </c>
      <c r="J264" s="21" t="str">
        <f>IFERROR(IF(LEN(VLOOKUP($A264,Entities!$A$1:$E$129,5,FALSE))=0,"",VLOOKUP($A264,Entities!$A$1:$E$129,5,FALSE)),"")</f>
        <v>QE Availability</v>
      </c>
      <c r="K264" s="21" t="str">
        <f>IFERROR(IF(LEN(VLOOKUP($B264,Attributes!$A$1:$C$355,3,FALSE))=0,"",VLOOKUP($B264,Attributes!$A$1:$C$355,3,FALSE)),"")</f>
        <v>NVARCHAR(50)</v>
      </c>
      <c r="L264" s="21" t="str">
        <f>IFERROR(IF(LEN(VLOOKUP($B264,Attributes!$A$1:$F$355,6,FALSE))=0,"",VLOOKUP($B264,Attributes!$A$1:$F$355,6,FALSE)),"")</f>
        <v/>
      </c>
      <c r="M264" s="21" t="str">
        <f>IFERROR(IF(LEN(VLOOKUP($B264,Attributes!$A$1:$G$355,7,FALSE))=0,"",VLOOKUP($B264,Attributes!$A$1:$G$355,7,FALSE)),"")</f>
        <v>A value that uniquely identifies a specific part of a Qualification and applies to one or more QUALIFICATION ELEMENT(s) within an AWARDING ORGANISATION.</v>
      </c>
      <c r="N264" s="21" t="str">
        <f>IFERROR(IF(LEN(VLOOKUP($B264,Attributes!$A$1:$H$355,8,FALSE))=0,"",VLOOKUP($B264,Attributes!$A$1:$H$355,8,FALSE)),"")</f>
        <v>The same value may be used for a number of QUALIFICATION ELEMENTS provided they are differentiated by Qualification_Element_Type.</v>
      </c>
      <c r="O264" s="21"/>
      <c r="P264" s="25" t="s">
        <v>2029</v>
      </c>
      <c r="Q264" s="25"/>
      <c r="R264" s="25" t="s">
        <v>2029</v>
      </c>
      <c r="S264" s="25" t="s">
        <v>1361</v>
      </c>
      <c r="T264" s="25" t="s">
        <v>15</v>
      </c>
    </row>
    <row r="265" spans="1:20" ht="177.6" x14ac:dyDescent="0.55000000000000004">
      <c r="A265" s="22" t="s">
        <v>320</v>
      </c>
      <c r="B265" s="22" t="s">
        <v>96</v>
      </c>
      <c r="C265" s="21">
        <v>4</v>
      </c>
      <c r="D265" s="21" t="s">
        <v>6</v>
      </c>
      <c r="E265" s="21" t="s">
        <v>6</v>
      </c>
      <c r="F265" s="21" t="s">
        <v>6</v>
      </c>
      <c r="G265" s="21" t="s">
        <v>1327</v>
      </c>
      <c r="H265" s="21" t="str">
        <f>IFERROR(IF(LEN(VLOOKUP($A265,Entities!$A$1:$C$129,3,FALSE))=0,"",VLOOKUP($A265,Entities!$A$1:$C$129,3,FALSE)),"")</f>
        <v>Details of the Fee and its currency that is applicable for a specific Key Event that is associated with an instance of a QUALIFICATION ELEMENT.</v>
      </c>
      <c r="I265" s="21" t="str">
        <f>IFERROR(IF(LEN(VLOOKUP($A265,Entities!$A$1:$D$129,4,FALSE))=0,"",VLOOKUP($A265,Entities!$A$1:$D$129,4,FALSE)),"")</f>
        <v/>
      </c>
      <c r="J265" s="21" t="str">
        <f>IFERROR(IF(LEN(VLOOKUP($A265,Entities!$A$1:$E$129,5,FALSE))=0,"",VLOOKUP($A265,Entities!$A$1:$E$129,5,FALSE)),"")</f>
        <v>QE Availability</v>
      </c>
      <c r="K265" s="21" t="str">
        <f>IFERROR(IF(LEN(VLOOKUP($B265,Attributes!$A$1:$C$355,3,FALSE))=0,"",VLOOKUP($B265,Attributes!$A$1:$C$355,3,FALSE)),"")</f>
        <v>DATETIME DAY TO SECOND</v>
      </c>
      <c r="L265" s="21" t="str">
        <f>IFERROR(IF(LEN(VLOOKUP($B265,Attributes!$A$1:$F$355,6,FALSE))=0,"",VLOOKUP($B265,Attributes!$A$1:$F$355,6,FALSE)),"")</f>
        <v/>
      </c>
      <c r="M265" s="21" t="str">
        <f>IFERROR(IF(LEN(VLOOKUP($B265,Attributes!$A$1:$G$355,7,FALSE))=0,"",VLOOKUP($B265,Attributes!$A$1:$G$355,7,FALSE)),"")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265" s="21" t="str">
        <f>IFERROR(IF(LEN(VLOOKUP($B265,Attributes!$A$1:$H$355,8,FALSE))=0,"",VLOOKUP($B265,Attributes!$A$1:$H$355,8,FALSE)),"")</f>
        <v/>
      </c>
      <c r="O265" s="21"/>
      <c r="P265" s="25" t="s">
        <v>2029</v>
      </c>
      <c r="Q265" s="25"/>
      <c r="R265" s="25" t="s">
        <v>2029</v>
      </c>
      <c r="S265" s="25" t="s">
        <v>1361</v>
      </c>
      <c r="T265" s="25" t="s">
        <v>96</v>
      </c>
    </row>
    <row r="266" spans="1:20" ht="33.299999999999997" x14ac:dyDescent="0.55000000000000004">
      <c r="A266" s="22" t="s">
        <v>320</v>
      </c>
      <c r="B266" s="22" t="s">
        <v>315</v>
      </c>
      <c r="C266" s="21">
        <v>5</v>
      </c>
      <c r="D266" s="21" t="s">
        <v>6</v>
      </c>
      <c r="E266" s="21" t="s">
        <v>6</v>
      </c>
      <c r="F266" s="21" t="s">
        <v>6</v>
      </c>
      <c r="G266" s="21" t="s">
        <v>1327</v>
      </c>
      <c r="H266" s="21" t="str">
        <f>IFERROR(IF(LEN(VLOOKUP($A266,Entities!$A$1:$C$129,3,FALSE))=0,"",VLOOKUP($A266,Entities!$A$1:$C$129,3,FALSE)),"")</f>
        <v>Details of the Fee and its currency that is applicable for a specific Key Event that is associated with an instance of a QUALIFICATION ELEMENT.</v>
      </c>
      <c r="I266" s="21" t="str">
        <f>IFERROR(IF(LEN(VLOOKUP($A266,Entities!$A$1:$D$129,4,FALSE))=0,"",VLOOKUP($A266,Entities!$A$1:$D$129,4,FALSE)),"")</f>
        <v/>
      </c>
      <c r="J266" s="21" t="str">
        <f>IFERROR(IF(LEN(VLOOKUP($A266,Entities!$A$1:$E$129,5,FALSE))=0,"",VLOOKUP($A266,Entities!$A$1:$E$129,5,FALSE)),"")</f>
        <v>QE Availability</v>
      </c>
      <c r="K266" s="21" t="str">
        <f>IFERROR(IF(LEN(VLOOKUP($B266,Attributes!$A$1:$C$355,3,FALSE))=0,"",VLOOKUP($B266,Attributes!$A$1:$C$355,3,FALSE)),"")</f>
        <v>NVARCHAR(100)</v>
      </c>
      <c r="L266" s="21" t="str">
        <f>IFERROR(IF(LEN(VLOOKUP($B266,Attributes!$A$1:$F$355,6,FALSE))=0,"",VLOOKUP($B266,Attributes!$A$1:$F$355,6,FALSE)),"")</f>
        <v>Key_Event_Name</v>
      </c>
      <c r="M266" s="21" t="str">
        <f>IFERROR(IF(LEN(VLOOKUP($B266,Attributes!$A$1:$G$355,7,FALSE))=0,"",VLOOKUP($B266,Attributes!$A$1:$G$355,7,FALSE)),"")</f>
        <v>A controlled list of values that identifies a key event name.</v>
      </c>
      <c r="N266" s="21" t="str">
        <f>IFERROR(IF(LEN(VLOOKUP($B266,Attributes!$A$1:$H$355,8,FALSE))=0,"",VLOOKUP($B266,Attributes!$A$1:$H$355,8,FALSE)),"")</f>
        <v/>
      </c>
      <c r="O266" s="21"/>
      <c r="P266" s="25" t="s">
        <v>2029</v>
      </c>
      <c r="Q266" s="25"/>
      <c r="R266" s="25" t="s">
        <v>2029</v>
      </c>
      <c r="S266" s="25" t="s">
        <v>1411</v>
      </c>
      <c r="T266" s="25" t="s">
        <v>315</v>
      </c>
    </row>
    <row r="267" spans="1:20" ht="44.4" x14ac:dyDescent="0.55000000000000004">
      <c r="A267" s="22" t="s">
        <v>320</v>
      </c>
      <c r="B267" s="22" t="s">
        <v>261</v>
      </c>
      <c r="C267" s="21">
        <v>6</v>
      </c>
      <c r="D267" s="21" t="s">
        <v>6</v>
      </c>
      <c r="E267" s="21" t="s">
        <v>6</v>
      </c>
      <c r="F267" s="21" t="s">
        <v>6</v>
      </c>
      <c r="G267" s="21" t="s">
        <v>1327</v>
      </c>
      <c r="H267" s="21" t="str">
        <f>IFERROR(IF(LEN(VLOOKUP($A267,Entities!$A$1:$C$129,3,FALSE))=0,"",VLOOKUP($A267,Entities!$A$1:$C$129,3,FALSE)),"")</f>
        <v>Details of the Fee and its currency that is applicable for a specific Key Event that is associated with an instance of a QUALIFICATION ELEMENT.</v>
      </c>
      <c r="I267" s="21" t="str">
        <f>IFERROR(IF(LEN(VLOOKUP($A267,Entities!$A$1:$D$129,4,FALSE))=0,"",VLOOKUP($A267,Entities!$A$1:$D$129,4,FALSE)),"")</f>
        <v/>
      </c>
      <c r="J267" s="21" t="str">
        <f>IFERROR(IF(LEN(VLOOKUP($A267,Entities!$A$1:$E$129,5,FALSE))=0,"",VLOOKUP($A267,Entities!$A$1:$E$129,5,FALSE)),"")</f>
        <v>QE Availability</v>
      </c>
      <c r="K267" s="21" t="str">
        <f>IFERROR(IF(LEN(VLOOKUP($B267,Attributes!$A$1:$C$355,3,FALSE))=0,"",VLOOKUP($B267,Attributes!$A$1:$C$355,3,FALSE)),"")</f>
        <v>NVARCHAR(100)</v>
      </c>
      <c r="L267" s="21" t="str">
        <f>IFERROR(IF(LEN(VLOOKUP($B267,Attributes!$A$1:$F$355,6,FALSE))=0,"",VLOOKUP($B267,Attributes!$A$1:$F$355,6,FALSE)),"")</f>
        <v>QE_Fee_Category_Type</v>
      </c>
      <c r="M267" s="21" t="str">
        <f>IFERROR(IF(LEN(VLOOKUP($B267,Attributes!$A$1:$G$355,7,FALSE))=0,"",VLOOKUP($B267,Attributes!$A$1:$G$355,7,FALSE)),"")</f>
        <v>A controlled list of values that identifies the type of QE FEE CATEGORY. Values include: Learner, Enrolment, Registration, Entry, Resit, Outcome submission, Top Up, Fall Back, Post-results Award, Certificate.</v>
      </c>
      <c r="N267" s="21" t="str">
        <f>IFERROR(IF(LEN(VLOOKUP($B267,Attributes!$A$1:$H$355,8,FALSE))=0,"",VLOOKUP($B267,Attributes!$A$1:$H$355,8,FALSE)),"")</f>
        <v/>
      </c>
      <c r="O267" s="21"/>
      <c r="P267" s="25" t="s">
        <v>2029</v>
      </c>
      <c r="Q267" s="25"/>
      <c r="R267" s="25" t="s">
        <v>2029</v>
      </c>
      <c r="S267" s="25" t="s">
        <v>1413</v>
      </c>
      <c r="T267" s="25" t="s">
        <v>261</v>
      </c>
    </row>
    <row r="268" spans="1:20" ht="33.299999999999997" x14ac:dyDescent="0.55000000000000004">
      <c r="A268" s="22" t="s">
        <v>320</v>
      </c>
      <c r="B268" s="22" t="s">
        <v>107</v>
      </c>
      <c r="C268" s="21">
        <v>7</v>
      </c>
      <c r="D268" s="21" t="s">
        <v>6</v>
      </c>
      <c r="E268" s="21" t="s">
        <v>6</v>
      </c>
      <c r="F268" s="21" t="s">
        <v>6</v>
      </c>
      <c r="G268" s="21" t="s">
        <v>1327</v>
      </c>
      <c r="H268" s="21" t="str">
        <f>IFERROR(IF(LEN(VLOOKUP($A268,Entities!$A$1:$C$129,3,FALSE))=0,"",VLOOKUP($A268,Entities!$A$1:$C$129,3,FALSE)),"")</f>
        <v>Details of the Fee and its currency that is applicable for a specific Key Event that is associated with an instance of a QUALIFICATION ELEMENT.</v>
      </c>
      <c r="I268" s="21" t="str">
        <f>IFERROR(IF(LEN(VLOOKUP($A268,Entities!$A$1:$D$129,4,FALSE))=0,"",VLOOKUP($A268,Entities!$A$1:$D$129,4,FALSE)),"")</f>
        <v/>
      </c>
      <c r="J268" s="21" t="str">
        <f>IFERROR(IF(LEN(VLOOKUP($A268,Entities!$A$1:$E$129,5,FALSE))=0,"",VLOOKUP($A268,Entities!$A$1:$E$129,5,FALSE)),"")</f>
        <v>QE Availability</v>
      </c>
      <c r="K268" s="21" t="str">
        <f>IFERROR(IF(LEN(VLOOKUP($B268,Attributes!$A$1:$C$355,3,FALSE))=0,"",VLOOKUP($B268,Attributes!$A$1:$C$355,3,FALSE)),"")</f>
        <v>NVARCHAR(80)</v>
      </c>
      <c r="L268" s="21" t="str">
        <f>IFERROR(IF(LEN(VLOOKUP($B268,Attributes!$A$1:$F$355,6,FALSE))=0,"",VLOOKUP($B268,Attributes!$A$1:$F$355,6,FALSE)),"")</f>
        <v>Currency_Type</v>
      </c>
      <c r="M268" s="21" t="str">
        <f>IFERROR(IF(LEN(VLOOKUP($B268,Attributes!$A$1:$G$355,7,FALSE))=0,"",VLOOKUP($B268,Attributes!$A$1:$G$355,7,FALSE)),"")</f>
        <v>A controlled list of values that identifies the type of currency.</v>
      </c>
      <c r="N268" s="21" t="str">
        <f>IFERROR(IF(LEN(VLOOKUP($B268,Attributes!$A$1:$H$355,8,FALSE))=0,"",VLOOKUP($B268,Attributes!$A$1:$H$355,8,FALSE)),"")</f>
        <v>Specifies the currency applicable to the Fee amount.</v>
      </c>
      <c r="O268" s="21"/>
      <c r="P268" s="25" t="s">
        <v>2029</v>
      </c>
      <c r="Q268" s="25"/>
      <c r="R268" s="25" t="s">
        <v>2029</v>
      </c>
      <c r="S268" s="25" t="s">
        <v>1413</v>
      </c>
      <c r="T268" s="25" t="s">
        <v>107</v>
      </c>
    </row>
    <row r="269" spans="1:20" ht="33.299999999999997" x14ac:dyDescent="0.55000000000000004">
      <c r="A269" s="22" t="s">
        <v>320</v>
      </c>
      <c r="B269" s="22" t="s">
        <v>110</v>
      </c>
      <c r="C269" s="21">
        <v>8</v>
      </c>
      <c r="D269" s="21" t="s">
        <v>6</v>
      </c>
      <c r="E269" s="21" t="s">
        <v>8</v>
      </c>
      <c r="F269" s="21" t="s">
        <v>6</v>
      </c>
      <c r="G269" s="21" t="s">
        <v>1327</v>
      </c>
      <c r="H269" s="21" t="str">
        <f>IFERROR(IF(LEN(VLOOKUP($A269,Entities!$A$1:$C$129,3,FALSE))=0,"",VLOOKUP($A269,Entities!$A$1:$C$129,3,FALSE)),"")</f>
        <v>Details of the Fee and its currency that is applicable for a specific Key Event that is associated with an instance of a QUALIFICATION ELEMENT.</v>
      </c>
      <c r="I269" s="21" t="str">
        <f>IFERROR(IF(LEN(VLOOKUP($A269,Entities!$A$1:$D$129,4,FALSE))=0,"",VLOOKUP($A269,Entities!$A$1:$D$129,4,FALSE)),"")</f>
        <v/>
      </c>
      <c r="J269" s="21" t="str">
        <f>IFERROR(IF(LEN(VLOOKUP($A269,Entities!$A$1:$E$129,5,FALSE))=0,"",VLOOKUP($A269,Entities!$A$1:$E$129,5,FALSE)),"")</f>
        <v>QE Availability</v>
      </c>
      <c r="K269" s="21" t="str">
        <f>IFERROR(IF(LEN(VLOOKUP($B269,Attributes!$A$1:$C$355,3,FALSE))=0,"",VLOOKUP($B269,Attributes!$A$1:$C$355,3,FALSE)),"")</f>
        <v>DATETIME DAY TO SECOND</v>
      </c>
      <c r="L269" s="21" t="str">
        <f>IFERROR(IF(LEN(VLOOKUP($B269,Attributes!$A$1:$F$355,6,FALSE))=0,"",VLOOKUP($B269,Attributes!$A$1:$F$355,6,FALSE)),"")</f>
        <v/>
      </c>
      <c r="M269" s="21" t="str">
        <f>IFERROR(IF(LEN(VLOOKUP($B269,Attributes!$A$1:$G$355,7,FALSE))=0,"",VLOOKUP($B269,Attributes!$A$1:$G$355,7,FALSE)),"")</f>
        <v>The date/time from which the QE AVAILABILITY KEY EVENT FEE commences and is chargeable.</v>
      </c>
      <c r="N269" s="21" t="str">
        <f>IFERROR(IF(LEN(VLOOKUP($B269,Attributes!$A$1:$H$355,8,FALSE))=0,"",VLOOKUP($B269,Attributes!$A$1:$H$355,8,FALSE)),"")</f>
        <v/>
      </c>
      <c r="O269" s="21"/>
      <c r="P269" s="25" t="s">
        <v>2029</v>
      </c>
      <c r="Q269" s="25"/>
      <c r="R269" s="25" t="s">
        <v>2029</v>
      </c>
      <c r="S269" s="25" t="s">
        <v>1413</v>
      </c>
      <c r="T269" s="25" t="s">
        <v>110</v>
      </c>
    </row>
    <row r="270" spans="1:20" ht="77.7" x14ac:dyDescent="0.55000000000000004">
      <c r="A270" s="22" t="s">
        <v>320</v>
      </c>
      <c r="B270" s="22" t="s">
        <v>109</v>
      </c>
      <c r="C270" s="21">
        <v>9</v>
      </c>
      <c r="D270" s="21" t="s">
        <v>8</v>
      </c>
      <c r="E270" s="21" t="s">
        <v>8</v>
      </c>
      <c r="F270" s="21" t="s">
        <v>8</v>
      </c>
      <c r="G270" s="21" t="s">
        <v>1327</v>
      </c>
      <c r="H270" s="21" t="str">
        <f>IFERROR(IF(LEN(VLOOKUP($A270,Entities!$A$1:$C$129,3,FALSE))=0,"",VLOOKUP($A270,Entities!$A$1:$C$129,3,FALSE)),"")</f>
        <v>Details of the Fee and its currency that is applicable for a specific Key Event that is associated with an instance of a QUALIFICATION ELEMENT.</v>
      </c>
      <c r="I270" s="21" t="str">
        <f>IFERROR(IF(LEN(VLOOKUP($A270,Entities!$A$1:$D$129,4,FALSE))=0,"",VLOOKUP($A270,Entities!$A$1:$D$129,4,FALSE)),"")</f>
        <v/>
      </c>
      <c r="J270" s="21" t="str">
        <f>IFERROR(IF(LEN(VLOOKUP($A270,Entities!$A$1:$E$129,5,FALSE))=0,"",VLOOKUP($A270,Entities!$A$1:$E$129,5,FALSE)),"")</f>
        <v>QE Availability</v>
      </c>
      <c r="K270" s="21" t="str">
        <f>IFERROR(IF(LEN(VLOOKUP($B270,Attributes!$A$1:$C$355,3,FALSE))=0,"",VLOOKUP($B270,Attributes!$A$1:$C$355,3,FALSE)),"")</f>
        <v>NVARCHAR(100)</v>
      </c>
      <c r="L270" s="21" t="str">
        <f>IFERROR(IF(LEN(VLOOKUP($B270,Attributes!$A$1:$F$355,6,FALSE))=0,"",VLOOKUP($B270,Attributes!$A$1:$F$355,6,FALSE)),"")</f>
        <v/>
      </c>
      <c r="M270" s="21" t="str">
        <f>IFERROR(IF(LEN(VLOOKUP($B270,Attributes!$A$1:$G$355,7,FALSE))=0,"",VLOOKUP($B270,Attributes!$A$1:$G$355,7,FALSE)),"")</f>
        <v>A title for the period that the Fee is applicable.</v>
      </c>
      <c r="N270" s="21" t="str">
        <f>IFERROR(IF(LEN(VLOOKUP($B270,Attributes!$A$1:$H$355,8,FALSE))=0,"",VLOOKUP($B270,Attributes!$A$1:$H$355,8,FALSE)),"")</f>
        <v>AOs should use the same fee period titles as used in their published Fees Lists.
There is currently no harmonised list for Fee Period Title due to variance in terminology across awarding organisations. Awarding organisations will seek to rectify this over time and for initial implementation, have committed to using a consistent Fee Period Title of ‘On Time Entry’, for what might be described as the standard on-time entry fee. For General Qualifications this is the fee payable if entries are successfully processed by the JCQCIC published entry closing date. The awarding organisations’ decision to align on the use of ‘On Time Entry’ covers A2C data only and centres should be aware that awarding organisation documentation and websites may use alternative descriptions for this fee period.</v>
      </c>
      <c r="O270" s="21"/>
      <c r="P270" s="25" t="s">
        <v>2029</v>
      </c>
      <c r="Q270" s="25"/>
      <c r="R270" s="25" t="s">
        <v>2029</v>
      </c>
      <c r="S270" s="25" t="s">
        <v>1414</v>
      </c>
      <c r="T270" s="25" t="s">
        <v>109</v>
      </c>
    </row>
    <row r="271" spans="1:20" ht="111" x14ac:dyDescent="0.55000000000000004">
      <c r="A271" s="22" t="s">
        <v>320</v>
      </c>
      <c r="B271" s="22" t="s">
        <v>112</v>
      </c>
      <c r="C271" s="21">
        <v>10</v>
      </c>
      <c r="D271" s="21" t="s">
        <v>8</v>
      </c>
      <c r="E271" s="21" t="s">
        <v>8</v>
      </c>
      <c r="F271" s="21" t="s">
        <v>8</v>
      </c>
      <c r="G271" s="21" t="s">
        <v>1327</v>
      </c>
      <c r="H271" s="21" t="str">
        <f>IFERROR(IF(LEN(VLOOKUP($A271,Entities!$A$1:$C$129,3,FALSE))=0,"",VLOOKUP($A271,Entities!$A$1:$C$129,3,FALSE)),"")</f>
        <v>Details of the Fee and its currency that is applicable for a specific Key Event that is associated with an instance of a QUALIFICATION ELEMENT.</v>
      </c>
      <c r="I271" s="21" t="str">
        <f>IFERROR(IF(LEN(VLOOKUP($A271,Entities!$A$1:$D$129,4,FALSE))=0,"",VLOOKUP($A271,Entities!$A$1:$D$129,4,FALSE)),"")</f>
        <v/>
      </c>
      <c r="J271" s="21" t="str">
        <f>IFERROR(IF(LEN(VLOOKUP($A271,Entities!$A$1:$E$129,5,FALSE))=0,"",VLOOKUP($A271,Entities!$A$1:$E$129,5,FALSE)),"")</f>
        <v>QE Availability</v>
      </c>
      <c r="K271" s="21" t="str">
        <f>IFERROR(IF(LEN(VLOOKUP($B271,Attributes!$A$1:$C$355,3,FALSE))=0,"",VLOOKUP($B271,Attributes!$A$1:$C$355,3,FALSE)),"")</f>
        <v>DATETIME DAY TO SECOND</v>
      </c>
      <c r="L271" s="21" t="str">
        <f>IFERROR(IF(LEN(VLOOKUP($B271,Attributes!$A$1:$F$355,6,FALSE))=0,"",VLOOKUP($B271,Attributes!$A$1:$F$355,6,FALSE)),"")</f>
        <v/>
      </c>
      <c r="M271" s="21" t="str">
        <f>IFERROR(IF(LEN(VLOOKUP($B271,Attributes!$A$1:$G$355,7,FALSE))=0,"",VLOOKUP($B271,Attributes!$A$1:$G$355,7,FALSE)),"")</f>
        <v>The date/time from which the QE AVAILABILITY KEY EVENT FEE ceases and is no longer chargeable.</v>
      </c>
      <c r="N271" s="21" t="str">
        <f>IFERROR(IF(LEN(VLOOKUP($B271,Attributes!$A$1:$H$355,8,FALSE))=0,"",VLOOKUP($B271,Attributes!$A$1:$H$355,8,FALSE)),"")</f>
        <v>This attribute is not defined as required because it is acceptable for the time period to be open-ended. This might apply where eg no end date for the fee period has yet been applied. Product catalogues will never feature more than one open ended period for any QEA as this would make it impossible for implementers to identify the appropriate QEA for a specific point in time. Where a new open-ended time period is created, any existing open-ended time periods must be closed by providing a product catalogue update to populate this end date.
Fee Period information in product catalogues will always feature a range of consecutive periods with no overlaps and no gaps (excluding the known issue regarding the 2 second gap between the end of one day and the start of the next in cases where the one second offset is applied.) Overlaps or gaps between consecutive fee periods for an individual QEA would make it impossible for implementers to identify the appropriate fee to apply for a specific point in time.</v>
      </c>
      <c r="O271" s="21"/>
      <c r="P271" s="25" t="s">
        <v>2029</v>
      </c>
      <c r="Q271" s="25"/>
      <c r="R271" s="25" t="s">
        <v>2029</v>
      </c>
      <c r="S271" s="25" t="s">
        <v>1414</v>
      </c>
      <c r="T271" s="25" t="s">
        <v>112</v>
      </c>
    </row>
    <row r="272" spans="1:20" ht="55.5" x14ac:dyDescent="0.55000000000000004">
      <c r="A272" s="22" t="s">
        <v>320</v>
      </c>
      <c r="B272" s="22" t="s">
        <v>111</v>
      </c>
      <c r="C272" s="21">
        <v>11</v>
      </c>
      <c r="D272" s="21" t="s">
        <v>8</v>
      </c>
      <c r="E272" s="21" t="s">
        <v>8</v>
      </c>
      <c r="F272" s="21" t="s">
        <v>8</v>
      </c>
      <c r="G272" s="21" t="s">
        <v>1327</v>
      </c>
      <c r="H272" s="21" t="str">
        <f>IFERROR(IF(LEN(VLOOKUP($A272,Entities!$A$1:$C$129,3,FALSE))=0,"",VLOOKUP($A272,Entities!$A$1:$C$129,3,FALSE)),"")</f>
        <v>Details of the Fee and its currency that is applicable for a specific Key Event that is associated with an instance of a QUALIFICATION ELEMENT.</v>
      </c>
      <c r="I272" s="21" t="str">
        <f>IFERROR(IF(LEN(VLOOKUP($A272,Entities!$A$1:$D$129,4,FALSE))=0,"",VLOOKUP($A272,Entities!$A$1:$D$129,4,FALSE)),"")</f>
        <v/>
      </c>
      <c r="J272" s="21" t="str">
        <f>IFERROR(IF(LEN(VLOOKUP($A272,Entities!$A$1:$E$129,5,FALSE))=0,"",VLOOKUP($A272,Entities!$A$1:$E$129,5,FALSE)),"")</f>
        <v>QE Availability</v>
      </c>
      <c r="K272" s="21" t="str">
        <f>IFERROR(IF(LEN(VLOOKUP($B272,Attributes!$A$1:$C$355,3,FALSE))=0,"",VLOOKUP($B272,Attributes!$A$1:$C$355,3,FALSE)),"")</f>
        <v>DECIMAL(9,2)</v>
      </c>
      <c r="L272" s="21" t="str">
        <f>IFERROR(IF(LEN(VLOOKUP($B272,Attributes!$A$1:$F$355,6,FALSE))=0,"",VLOOKUP($B272,Attributes!$A$1:$F$355,6,FALSE)),"")</f>
        <v/>
      </c>
      <c r="M272" s="21" t="str">
        <f>IFERROR(IF(LEN(VLOOKUP($B272,Attributes!$A$1:$G$355,7,FALSE))=0,"",VLOOKUP($B272,Attributes!$A$1:$G$355,7,FALSE)),"")</f>
        <v>Identifies the amount to be charged.</v>
      </c>
      <c r="N272" s="21" t="str">
        <f>IFERROR(IF(LEN(VLOOKUP($B272,Attributes!$A$1:$H$355,8,FALSE))=0,"",VLOOKUP($B272,Attributes!$A$1:$H$355,8,FALSE)),"")</f>
        <v xml:space="preserve">The Fee_Amount attribute should be populated wherever the QE Availability Key Event Fee entity is used. Exceptions are where:
a) Fee information is not being provided by an Awarding Organisation
b) partial product catalogue information has been published in advance of availability of final fees.
A fee amount of zero is allowed and indicates that the service is available free of charge, for example non-chargeable reviews/appeals or where a QE is not chargeable (eg QE Awards in GQ Modular Specifications) . </v>
      </c>
      <c r="O272" s="21"/>
      <c r="P272" s="25" t="s">
        <v>2029</v>
      </c>
      <c r="Q272" s="25"/>
      <c r="R272" s="25" t="s">
        <v>2029</v>
      </c>
      <c r="S272" s="25" t="s">
        <v>1414</v>
      </c>
      <c r="T272" s="25" t="s">
        <v>111</v>
      </c>
    </row>
    <row r="273" spans="1:20" ht="33.299999999999997" x14ac:dyDescent="0.55000000000000004">
      <c r="A273" s="22" t="s">
        <v>320</v>
      </c>
      <c r="B273" s="22" t="s">
        <v>356</v>
      </c>
      <c r="C273" s="21">
        <v>12</v>
      </c>
      <c r="D273" s="21" t="s">
        <v>8</v>
      </c>
      <c r="E273" s="21" t="s">
        <v>8</v>
      </c>
      <c r="F273" s="21" t="s">
        <v>8</v>
      </c>
      <c r="G273" s="21" t="s">
        <v>1327</v>
      </c>
      <c r="H273" s="21" t="str">
        <f>IFERROR(IF(LEN(VLOOKUP($A273,Entities!$A$1:$C$129,3,FALSE))=0,"",VLOOKUP($A273,Entities!$A$1:$C$129,3,FALSE)),"")</f>
        <v>Details of the Fee and its currency that is applicable for a specific Key Event that is associated with an instance of a QUALIFICATION ELEMENT.</v>
      </c>
      <c r="I273" s="21" t="str">
        <f>IFERROR(IF(LEN(VLOOKUP($A273,Entities!$A$1:$D$129,4,FALSE))=0,"",VLOOKUP($A273,Entities!$A$1:$D$129,4,FALSE)),"")</f>
        <v/>
      </c>
      <c r="J273" s="21" t="str">
        <f>IFERROR(IF(LEN(VLOOKUP($A273,Entities!$A$1:$E$129,5,FALSE))=0,"",VLOOKUP($A273,Entities!$A$1:$E$129,5,FALSE)),"")</f>
        <v>QE Availability</v>
      </c>
      <c r="K273" s="21" t="str">
        <f>IFERROR(IF(LEN(VLOOKUP($B273,Attributes!$A$1:$C$355,3,FALSE))=0,"",VLOOKUP($B273,Attributes!$A$1:$C$355,3,FALSE)),"")</f>
        <v>NVARCHAR(400)</v>
      </c>
      <c r="L273" s="21" t="str">
        <f>IFERROR(IF(LEN(VLOOKUP($B273,Attributes!$A$1:$F$355,6,FALSE))=0,"",VLOOKUP($B273,Attributes!$A$1:$F$355,6,FALSE)),"")</f>
        <v/>
      </c>
      <c r="M273" s="21" t="str">
        <f>IFERROR(IF(LEN(VLOOKUP($B273,Attributes!$A$1:$G$355,7,FALSE))=0,"",VLOOKUP($B273,Attributes!$A$1:$G$355,7,FALSE)),"")</f>
        <v>Additional text about the Fee applicable to this availability instance of the QUALIFICATION ELEMENT.</v>
      </c>
      <c r="N273" s="21" t="str">
        <f>IFERROR(IF(LEN(VLOOKUP($B273,Attributes!$A$1:$H$355,8,FALSE))=0,"",VLOOKUP($B273,Attributes!$A$1:$H$355,8,FALSE)),"")</f>
        <v/>
      </c>
      <c r="O273" s="21"/>
      <c r="P273" s="25" t="s">
        <v>2029</v>
      </c>
      <c r="Q273" s="25"/>
      <c r="R273" s="25" t="s">
        <v>2029</v>
      </c>
      <c r="S273" s="25" t="s">
        <v>1414</v>
      </c>
      <c r="T273" s="25" t="s">
        <v>356</v>
      </c>
    </row>
    <row r="274" spans="1:20" ht="111" x14ac:dyDescent="0.55000000000000004">
      <c r="A274" s="22" t="s">
        <v>1468</v>
      </c>
      <c r="B274" s="22" t="s">
        <v>434</v>
      </c>
      <c r="C274" s="21">
        <v>1</v>
      </c>
      <c r="D274" s="21" t="s">
        <v>6</v>
      </c>
      <c r="E274" s="21" t="s">
        <v>8</v>
      </c>
      <c r="F274" s="21" t="s">
        <v>6</v>
      </c>
      <c r="G274" s="21" t="s">
        <v>1327</v>
      </c>
      <c r="H274" s="21" t="str">
        <f>IFERROR(IF(LEN(VLOOKUP($A274,Entities!$A$1:$C$129,3,FALSE))=0,"",VLOOKUP($A274,Entities!$A$1:$C$129,3,FALSE)),"")</f>
        <v>A harmonised list of values for QE AVAILABILITY LABELs.</v>
      </c>
      <c r="I274" s="21" t="str">
        <f>IFERROR(IF(LEN(VLOOKUP($A274,Entities!$A$1:$D$129,4,FALSE))=0,"",VLOOKUP($A274,Entities!$A$1:$D$129,4,FALSE)),"")</f>
        <v/>
      </c>
      <c r="J274" s="21" t="str">
        <f>IFERROR(IF(LEN(VLOOKUP($A274,Entities!$A$1:$E$129,5,FALSE))=0,"",VLOOKUP($A274,Entities!$A$1:$E$129,5,FALSE)),"")</f>
        <v>Reference Entity</v>
      </c>
      <c r="K274" s="21" t="str">
        <f>IFERROR(IF(LEN(VLOOKUP($B274,Attributes!$A$1:$C$355,3,FALSE))=0,"",VLOOKUP($B274,Attributes!$A$1:$C$355,3,FALSE)),"")</f>
        <v>NVARCHAR(50)</v>
      </c>
      <c r="L274" s="21" t="str">
        <f>IFERROR(IF(LEN(VLOOKUP($B274,Attributes!$A$1:$F$355,6,FALSE))=0,"",VLOOKUP($B274,Attributes!$A$1:$F$355,6,FALSE)),"")</f>
        <v>QE_Availability_Label</v>
      </c>
      <c r="M274" s="21" t="str">
        <f>IFERROR(IF(LEN(VLOOKUP($B274,Attributes!$A$1:$G$355,7,FALSE))=0,"",VLOOKUP($B274,Attributes!$A$1:$G$355,7,FALSE)),"")</f>
        <v>The QE_Availability_Label is a convenient identifier for a group of key events. For series-based qualifications for which EDI basedata is published, the label identifies the series eg ‘6G21 June 2021’. Series-based qualifications which do not need to be related to EDI basedata will be labelled as the nominal month in which the majority of exams usually take place eg ‘June 2021’. Where qualifications can take place at any time during the year the label will identify the year eg ‘Academic Year 2021-22’ or ‘Calendar Year 2022’. For open-ended availability or any other periods, the label will be ‘Refer to effective dates’.</v>
      </c>
      <c r="N274" s="21" t="str">
        <f>IFERROR(IF(LEN(VLOOKUP($B274,Attributes!$A$1:$H$355,8,FALSE))=0,"",VLOOKUP($B274,Attributes!$A$1:$H$355,8,FALSE)),"")</f>
        <v/>
      </c>
      <c r="O274" s="21"/>
      <c r="P274" s="25" t="s">
        <v>2021</v>
      </c>
      <c r="Q274" s="25"/>
      <c r="R274" s="25" t="s">
        <v>2021</v>
      </c>
      <c r="S274" s="25" t="s">
        <v>1470</v>
      </c>
      <c r="T274" s="25" t="s">
        <v>434</v>
      </c>
    </row>
    <row r="275" spans="1:20" x14ac:dyDescent="0.55000000000000004">
      <c r="A275" s="22" t="s">
        <v>1468</v>
      </c>
      <c r="B275" s="22" t="s">
        <v>1620</v>
      </c>
      <c r="C275" s="21">
        <v>2</v>
      </c>
      <c r="D275" s="21" t="s">
        <v>8</v>
      </c>
      <c r="E275" s="21" t="s">
        <v>8</v>
      </c>
      <c r="F275" s="21" t="s">
        <v>6</v>
      </c>
      <c r="G275" s="21"/>
      <c r="H275" s="21" t="str">
        <f>IFERROR(IF(LEN(VLOOKUP($A275,Entities!$A$1:$C$129,3,FALSE))=0,"",VLOOKUP($A275,Entities!$A$1:$C$129,3,FALSE)),"")</f>
        <v>A harmonised list of values for QE AVAILABILITY LABELs.</v>
      </c>
      <c r="I275" s="21" t="str">
        <f>IFERROR(IF(LEN(VLOOKUP($A275,Entities!$A$1:$D$129,4,FALSE))=0,"",VLOOKUP($A275,Entities!$A$1:$D$129,4,FALSE)),"")</f>
        <v/>
      </c>
      <c r="J275" s="21" t="str">
        <f>IFERROR(IF(LEN(VLOOKUP($A275,Entities!$A$1:$E$129,5,FALSE))=0,"",VLOOKUP($A275,Entities!$A$1:$E$129,5,FALSE)),"")</f>
        <v>Reference Entity</v>
      </c>
      <c r="K275" s="21" t="str">
        <f>IFERROR(IF(LEN(VLOOKUP($B275,Attributes!$A$1:$C$355,3,FALSE))=0,"",VLOOKUP($B275,Attributes!$A$1:$C$355,3,FALSE)),"")</f>
        <v>NVARCHAR(4000)</v>
      </c>
      <c r="L275" s="21" t="str">
        <f>IFERROR(IF(LEN(VLOOKUP($B275,Attributes!$A$1:$F$355,6,FALSE))=0,"",VLOOKUP($B275,Attributes!$A$1:$F$355,6,FALSE)),"")</f>
        <v/>
      </c>
      <c r="M275" s="21" t="str">
        <f>IFERROR(IF(LEN(VLOOKUP($B275,Attributes!$A$1:$G$355,7,FALSE))=0,"",VLOOKUP($B275,Attributes!$A$1:$G$355,7,FALSE)),"")</f>
        <v>Description of QE_AVAILABILITY_LABEL value.</v>
      </c>
      <c r="N275" s="21" t="str">
        <f>IFERROR(IF(LEN(VLOOKUP($B275,Attributes!$A$1:$H$355,8,FALSE))=0,"",VLOOKUP($B275,Attributes!$A$1:$H$355,8,FALSE)),"")</f>
        <v/>
      </c>
      <c r="O275" s="21"/>
      <c r="P275" s="25" t="s">
        <v>2021</v>
      </c>
      <c r="Q275" s="25"/>
      <c r="R275" s="25" t="s">
        <v>2021</v>
      </c>
      <c r="S275" s="25" t="s">
        <v>1470</v>
      </c>
      <c r="T275" s="25" t="s">
        <v>1620</v>
      </c>
    </row>
    <row r="276" spans="1:20" ht="22.2" x14ac:dyDescent="0.55000000000000004">
      <c r="A276" s="22" t="s">
        <v>322</v>
      </c>
      <c r="B276" s="22" t="s">
        <v>7</v>
      </c>
      <c r="C276" s="21">
        <v>1</v>
      </c>
      <c r="D276" s="21" t="s">
        <v>6</v>
      </c>
      <c r="E276" s="21" t="s">
        <v>6</v>
      </c>
      <c r="F276" s="21" t="s">
        <v>6</v>
      </c>
      <c r="G276" s="21"/>
      <c r="H276" s="21" t="str">
        <f>IFERROR(IF(LEN(VLOOKUP($A276,Entities!$A$1:$C$129,3,FALSE))=0,"",VLOOKUP($A276,Entities!$A$1:$C$129,3,FALSE)),"")</f>
        <v>The maximum mark of a specific QE OUTCOME VALUE TYPE that can be declared for an instance of a QUALIFICATION ELEMENT.</v>
      </c>
      <c r="I276" s="21" t="str">
        <f>IFERROR(IF(LEN(VLOOKUP($A276,Entities!$A$1:$D$129,4,FALSE))=0,"",VLOOKUP($A276,Entities!$A$1:$D$129,4,FALSE)),"")</f>
        <v/>
      </c>
      <c r="J276" s="21" t="str">
        <f>IFERROR(IF(LEN(VLOOKUP($A276,Entities!$A$1:$E$129,5,FALSE))=0,"",VLOOKUP($A276,Entities!$A$1:$E$129,5,FALSE)),"")</f>
        <v>QE Availability Grade Boundary</v>
      </c>
      <c r="K276" s="21" t="str">
        <f>IFERROR(IF(LEN(VLOOKUP($B276,Attributes!$A$1:$C$355,3,FALSE))=0,"",VLOOKUP($B276,Attributes!$A$1:$C$355,3,FALSE)),"")</f>
        <v>NVARCHAR(32)</v>
      </c>
      <c r="L276" s="21" t="str">
        <f>IFERROR(IF(LEN(VLOOKUP($B276,Attributes!$A$1:$F$355,6,FALSE))=0,"",VLOOKUP($B276,Attributes!$A$1:$F$355,6,FALSE)),"")</f>
        <v/>
      </c>
      <c r="M276" s="21" t="str">
        <f>IFERROR(IF(LEN(VLOOKUP($B276,Attributes!$A$1:$G$355,7,FALSE))=0,"",VLOOKUP($B276,Attributes!$A$1:$G$355,7,FALSE)),"")</f>
        <v>A value that denotes and distinguishes the PARTY.</v>
      </c>
      <c r="N276" s="21" t="str">
        <f>IFERROR(IF(LEN(VLOOKUP($B276,Attributes!$A$1:$H$355,8,FALSE))=0,"",VLOOKUP($B276,Attributes!$A$1:$H$355,8,FALSE)),"")</f>
        <v>In this case is an AWARDING ORGANISATION. 
Where the party is an awarding organisation the JCQCIC Awarding Organisation Id must be used.</v>
      </c>
      <c r="O276" s="21"/>
      <c r="P276" s="25" t="s">
        <v>2030</v>
      </c>
      <c r="Q276" s="25"/>
      <c r="R276" s="25" t="s">
        <v>2030</v>
      </c>
      <c r="S276" s="25" t="s">
        <v>1363</v>
      </c>
      <c r="T276" s="25" t="s">
        <v>7</v>
      </c>
    </row>
    <row r="277" spans="1:20" ht="33.299999999999997" x14ac:dyDescent="0.55000000000000004">
      <c r="A277" s="22" t="s">
        <v>322</v>
      </c>
      <c r="B277" s="22" t="s">
        <v>16</v>
      </c>
      <c r="C277" s="21">
        <v>2</v>
      </c>
      <c r="D277" s="21" t="s">
        <v>6</v>
      </c>
      <c r="E277" s="21" t="s">
        <v>6</v>
      </c>
      <c r="F277" s="21" t="s">
        <v>6</v>
      </c>
      <c r="G277" s="21" t="s">
        <v>1327</v>
      </c>
      <c r="H277" s="21" t="str">
        <f>IFERROR(IF(LEN(VLOOKUP($A277,Entities!$A$1:$C$129,3,FALSE))=0,"",VLOOKUP($A277,Entities!$A$1:$C$129,3,FALSE)),"")</f>
        <v>The maximum mark of a specific QE OUTCOME VALUE TYPE that can be declared for an instance of a QUALIFICATION ELEMENT.</v>
      </c>
      <c r="I277" s="21" t="str">
        <f>IFERROR(IF(LEN(VLOOKUP($A277,Entities!$A$1:$D$129,4,FALSE))=0,"",VLOOKUP($A277,Entities!$A$1:$D$129,4,FALSE)),"")</f>
        <v/>
      </c>
      <c r="J277" s="21" t="str">
        <f>IFERROR(IF(LEN(VLOOKUP($A277,Entities!$A$1:$E$129,5,FALSE))=0,"",VLOOKUP($A277,Entities!$A$1:$E$129,5,FALSE)),"")</f>
        <v>QE Availability Grade Boundary</v>
      </c>
      <c r="K277" s="21" t="str">
        <f>IFERROR(IF(LEN(VLOOKUP($B277,Attributes!$A$1:$C$355,3,FALSE))=0,"",VLOOKUP($B277,Attributes!$A$1:$C$355,3,FALSE)),"")</f>
        <v>NVARCHAR(32)</v>
      </c>
      <c r="L277" s="21" t="str">
        <f>IFERROR(IF(LEN(VLOOKUP($B277,Attributes!$A$1:$F$355,6,FALSE))=0,"",VLOOKUP($B277,Attributes!$A$1:$F$355,6,FALSE)),"")</f>
        <v>Qualification_Element_Type</v>
      </c>
      <c r="M277" s="21" t="str">
        <f>IFERROR(IF(LEN(VLOOKUP($B277,Attributes!$A$1:$G$355,7,FALSE))=0,"",VLOOKUP($B277,Attributes!$A$1:$G$355,7,FALSE)),"")</f>
        <v>A controlled list of values that denotes the type and behaviour of the specific QUALIFICATION ELEMENT. Values are "Scheme", "Award", "Learning Unit", "Pathway", "Assessable".</v>
      </c>
      <c r="N277" s="21" t="str">
        <f>IFERROR(IF(LEN(VLOOKUP($B277,Attributes!$A$1:$H$355,8,FALSE))=0,"",VLOOKUP($B277,Attributes!$A$1:$H$355,8,FALSE)),"")</f>
        <v/>
      </c>
      <c r="O277" s="21"/>
      <c r="P277" s="25" t="s">
        <v>2030</v>
      </c>
      <c r="Q277" s="25"/>
      <c r="R277" s="25" t="s">
        <v>2030</v>
      </c>
      <c r="S277" s="25" t="s">
        <v>1364</v>
      </c>
      <c r="T277" s="25" t="s">
        <v>16</v>
      </c>
    </row>
    <row r="278" spans="1:20" ht="33.299999999999997" x14ac:dyDescent="0.55000000000000004">
      <c r="A278" s="22" t="s">
        <v>322</v>
      </c>
      <c r="B278" s="22" t="s">
        <v>15</v>
      </c>
      <c r="C278" s="21">
        <v>3</v>
      </c>
      <c r="D278" s="21" t="s">
        <v>6</v>
      </c>
      <c r="E278" s="21" t="s">
        <v>6</v>
      </c>
      <c r="F278" s="21" t="s">
        <v>6</v>
      </c>
      <c r="G278" s="21" t="s">
        <v>1327</v>
      </c>
      <c r="H278" s="21" t="str">
        <f>IFERROR(IF(LEN(VLOOKUP($A278,Entities!$A$1:$C$129,3,FALSE))=0,"",VLOOKUP($A278,Entities!$A$1:$C$129,3,FALSE)),"")</f>
        <v>The maximum mark of a specific QE OUTCOME VALUE TYPE that can be declared for an instance of a QUALIFICATION ELEMENT.</v>
      </c>
      <c r="I278" s="21" t="str">
        <f>IFERROR(IF(LEN(VLOOKUP($A278,Entities!$A$1:$D$129,4,FALSE))=0,"",VLOOKUP($A278,Entities!$A$1:$D$129,4,FALSE)),"")</f>
        <v/>
      </c>
      <c r="J278" s="21" t="str">
        <f>IFERROR(IF(LEN(VLOOKUP($A278,Entities!$A$1:$E$129,5,FALSE))=0,"",VLOOKUP($A278,Entities!$A$1:$E$129,5,FALSE)),"")</f>
        <v>QE Availability Grade Boundary</v>
      </c>
      <c r="K278" s="21" t="str">
        <f>IFERROR(IF(LEN(VLOOKUP($B278,Attributes!$A$1:$C$355,3,FALSE))=0,"",VLOOKUP($B278,Attributes!$A$1:$C$355,3,FALSE)),"")</f>
        <v>NVARCHAR(50)</v>
      </c>
      <c r="L278" s="21" t="str">
        <f>IFERROR(IF(LEN(VLOOKUP($B278,Attributes!$A$1:$F$355,6,FALSE))=0,"",VLOOKUP($B278,Attributes!$A$1:$F$355,6,FALSE)),"")</f>
        <v/>
      </c>
      <c r="M278" s="21" t="str">
        <f>IFERROR(IF(LEN(VLOOKUP($B278,Attributes!$A$1:$G$355,7,FALSE))=0,"",VLOOKUP($B278,Attributes!$A$1:$G$355,7,FALSE)),"")</f>
        <v>A value that uniquely identifies a specific part of a Qualification and applies to one or more QUALIFICATION ELEMENT(s) within an AWARDING ORGANISATION.</v>
      </c>
      <c r="N278" s="21" t="str">
        <f>IFERROR(IF(LEN(VLOOKUP($B278,Attributes!$A$1:$H$355,8,FALSE))=0,"",VLOOKUP($B278,Attributes!$A$1:$H$355,8,FALSE)),"")</f>
        <v>The same value may be used for a number of QUALIFICATION ELEMENTS provided they are differentiated by Qualification_Element_Type.</v>
      </c>
      <c r="O278" s="21"/>
      <c r="P278" s="25" t="s">
        <v>2030</v>
      </c>
      <c r="Q278" s="25"/>
      <c r="R278" s="25" t="s">
        <v>2030</v>
      </c>
      <c r="S278" s="25" t="s">
        <v>1364</v>
      </c>
      <c r="T278" s="25" t="s">
        <v>15</v>
      </c>
    </row>
    <row r="279" spans="1:20" ht="177.6" x14ac:dyDescent="0.55000000000000004">
      <c r="A279" s="22" t="s">
        <v>322</v>
      </c>
      <c r="B279" s="22" t="s">
        <v>96</v>
      </c>
      <c r="C279" s="21">
        <v>4</v>
      </c>
      <c r="D279" s="21" t="s">
        <v>6</v>
      </c>
      <c r="E279" s="21" t="s">
        <v>6</v>
      </c>
      <c r="F279" s="21" t="s">
        <v>6</v>
      </c>
      <c r="G279" s="21" t="s">
        <v>1327</v>
      </c>
      <c r="H279" s="21" t="str">
        <f>IFERROR(IF(LEN(VLOOKUP($A279,Entities!$A$1:$C$129,3,FALSE))=0,"",VLOOKUP($A279,Entities!$A$1:$C$129,3,FALSE)),"")</f>
        <v>The maximum mark of a specific QE OUTCOME VALUE TYPE that can be declared for an instance of a QUALIFICATION ELEMENT.</v>
      </c>
      <c r="I279" s="21" t="str">
        <f>IFERROR(IF(LEN(VLOOKUP($A279,Entities!$A$1:$D$129,4,FALSE))=0,"",VLOOKUP($A279,Entities!$A$1:$D$129,4,FALSE)),"")</f>
        <v/>
      </c>
      <c r="J279" s="21" t="str">
        <f>IFERROR(IF(LEN(VLOOKUP($A279,Entities!$A$1:$E$129,5,FALSE))=0,"",VLOOKUP($A279,Entities!$A$1:$E$129,5,FALSE)),"")</f>
        <v>QE Availability Grade Boundary</v>
      </c>
      <c r="K279" s="21" t="str">
        <f>IFERROR(IF(LEN(VLOOKUP($B279,Attributes!$A$1:$C$355,3,FALSE))=0,"",VLOOKUP($B279,Attributes!$A$1:$C$355,3,FALSE)),"")</f>
        <v>DATETIME DAY TO SECOND</v>
      </c>
      <c r="L279" s="21" t="str">
        <f>IFERROR(IF(LEN(VLOOKUP($B279,Attributes!$A$1:$F$355,6,FALSE))=0,"",VLOOKUP($B279,Attributes!$A$1:$F$355,6,FALSE)),"")</f>
        <v/>
      </c>
      <c r="M279" s="21" t="str">
        <f>IFERROR(IF(LEN(VLOOKUP($B279,Attributes!$A$1:$G$355,7,FALSE))=0,"",VLOOKUP($B279,Attributes!$A$1:$G$355,7,FALSE)),"")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279" s="21" t="str">
        <f>IFERROR(IF(LEN(VLOOKUP($B279,Attributes!$A$1:$H$355,8,FALSE))=0,"",VLOOKUP($B279,Attributes!$A$1:$H$355,8,FALSE)),"")</f>
        <v/>
      </c>
      <c r="O279" s="21"/>
      <c r="P279" s="25" t="s">
        <v>2030</v>
      </c>
      <c r="Q279" s="25"/>
      <c r="R279" s="25" t="s">
        <v>2030</v>
      </c>
      <c r="S279" s="25" t="s">
        <v>1364</v>
      </c>
      <c r="T279" s="25" t="s">
        <v>96</v>
      </c>
    </row>
    <row r="280" spans="1:20" ht="66.599999999999994" x14ac:dyDescent="0.55000000000000004">
      <c r="A280" s="22" t="s">
        <v>322</v>
      </c>
      <c r="B280" s="22" t="s">
        <v>126</v>
      </c>
      <c r="C280" s="21">
        <v>5</v>
      </c>
      <c r="D280" s="21" t="s">
        <v>6</v>
      </c>
      <c r="E280" s="21" t="s">
        <v>6</v>
      </c>
      <c r="F280" s="21" t="s">
        <v>6</v>
      </c>
      <c r="G280" s="21" t="s">
        <v>1327</v>
      </c>
      <c r="H280" s="21" t="str">
        <f>IFERROR(IF(LEN(VLOOKUP($A280,Entities!$A$1:$C$129,3,FALSE))=0,"",VLOOKUP($A280,Entities!$A$1:$C$129,3,FALSE)),"")</f>
        <v>The maximum mark of a specific QE OUTCOME VALUE TYPE that can be declared for an instance of a QUALIFICATION ELEMENT.</v>
      </c>
      <c r="I280" s="21" t="str">
        <f>IFERROR(IF(LEN(VLOOKUP($A280,Entities!$A$1:$D$129,4,FALSE))=0,"",VLOOKUP($A280,Entities!$A$1:$D$129,4,FALSE)),"")</f>
        <v/>
      </c>
      <c r="J280" s="21" t="str">
        <f>IFERROR(IF(LEN(VLOOKUP($A280,Entities!$A$1:$E$129,5,FALSE))=0,"",VLOOKUP($A280,Entities!$A$1:$E$129,5,FALSE)),"")</f>
        <v>QE Availability Grade Boundary</v>
      </c>
      <c r="K280" s="21" t="str">
        <f>IFERROR(IF(LEN(VLOOKUP($B280,Attributes!$A$1:$C$355,3,FALSE))=0,"",VLOOKUP($B280,Attributes!$A$1:$C$355,3,FALSE)),"")</f>
        <v>NVARCHAR(32)</v>
      </c>
      <c r="L280" s="21" t="str">
        <f>IFERROR(IF(LEN(VLOOKUP($B280,Attributes!$A$1:$F$355,6,FALSE))=0,"",VLOOKUP($B280,Attributes!$A$1:$F$355,6,FALSE)),"")</f>
        <v>QE_Outcome_Value_Type</v>
      </c>
      <c r="M280" s="21" t="str">
        <f>IFERROR(IF(LEN(VLOOKUP($B280,Attributes!$A$1:$G$355,7,FALSE))=0,"",VLOOKUP($B280,Attributes!$A$1:$G$355,7,FALSE)),"")</f>
        <v>A controlled list of values that identifies the category of a value supplied within a QE OUTCOME. There can be more than one category for the same QE OUTCOME such as raw mark and UMS mark or scaled/weighted mark and grade. Values include 'Raw Mark', 'Points', 'Credits', 'Uniform Mark Scale', 'Scaled/Weighted Mark', 'Grade'.</v>
      </c>
      <c r="N280" s="21" t="str">
        <f>IFERROR(IF(LEN(VLOOKUP($B280,Attributes!$A$1:$H$355,8,FALSE))=0,"",VLOOKUP($B280,Attributes!$A$1:$H$355,8,FALSE)),"")</f>
        <v>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v>
      </c>
      <c r="O280" s="21"/>
      <c r="P280" s="25" t="s">
        <v>2030</v>
      </c>
      <c r="Q280" s="25"/>
      <c r="R280" s="25" t="s">
        <v>2030</v>
      </c>
      <c r="S280" s="25" t="s">
        <v>1365</v>
      </c>
      <c r="T280" s="25" t="s">
        <v>126</v>
      </c>
    </row>
    <row r="281" spans="1:20" ht="122.1" x14ac:dyDescent="0.55000000000000004">
      <c r="A281" s="22" t="s">
        <v>322</v>
      </c>
      <c r="B281" s="22" t="s">
        <v>323</v>
      </c>
      <c r="C281" s="21">
        <v>6</v>
      </c>
      <c r="D281" s="21" t="s">
        <v>8</v>
      </c>
      <c r="E281" s="21" t="s">
        <v>8</v>
      </c>
      <c r="F281" s="21" t="s">
        <v>8</v>
      </c>
      <c r="G281" s="21" t="s">
        <v>1327</v>
      </c>
      <c r="H281" s="21" t="str">
        <f>IFERROR(IF(LEN(VLOOKUP($A281,Entities!$A$1:$C$129,3,FALSE))=0,"",VLOOKUP($A281,Entities!$A$1:$C$129,3,FALSE)),"")</f>
        <v>The maximum mark of a specific QE OUTCOME VALUE TYPE that can be declared for an instance of a QUALIFICATION ELEMENT.</v>
      </c>
      <c r="I281" s="21" t="str">
        <f>IFERROR(IF(LEN(VLOOKUP($A281,Entities!$A$1:$D$129,4,FALSE))=0,"",VLOOKUP($A281,Entities!$A$1:$D$129,4,FALSE)),"")</f>
        <v/>
      </c>
      <c r="J281" s="21" t="str">
        <f>IFERROR(IF(LEN(VLOOKUP($A281,Entities!$A$1:$E$129,5,FALSE))=0,"",VLOOKUP($A281,Entities!$A$1:$E$129,5,FALSE)),"")</f>
        <v>QE Availability Grade Boundary</v>
      </c>
      <c r="K281" s="21" t="str">
        <f>IFERROR(IF(LEN(VLOOKUP($B281,Attributes!$A$1:$C$355,3,FALSE))=0,"",VLOOKUP($B281,Attributes!$A$1:$C$355,3,FALSE)),"")</f>
        <v>INTEGER</v>
      </c>
      <c r="L281" s="21" t="str">
        <f>IFERROR(IF(LEN(VLOOKUP($B281,Attributes!$A$1:$F$355,6,FALSE))=0,"",VLOOKUP($B281,Attributes!$A$1:$F$355,6,FALSE)),"")</f>
        <v/>
      </c>
      <c r="M281" s="21" t="str">
        <f>IFERROR(IF(LEN(VLOOKUP($B281,Attributes!$A$1:$G$355,7,FALSE))=0,"",VLOOKUP($B281,Attributes!$A$1:$G$355,7,FALSE)),"")</f>
        <v>The maximum achievable mark for this instance of a QUALIFICATION ELEMENT.</v>
      </c>
      <c r="N281" s="21" t="str">
        <f>IFERROR(IF(LEN(VLOOKUP($B281,Attributes!$A$1:$H$355,8,FALSE))=0,"",VLOOKUP($B281,Attributes!$A$1:$H$355,8,FALSE)),"")</f>
        <v xml:space="preserve">This attribute provides maximum marks for all of the QE_Outcome_Value_Types which are relevant for the Qualification Element (QE). Where Centre Assessed Outcomes are submitted for a QE, these must not exceed the maximum raw mark; ie  QE_Outcome_Value_Type=Raw Mark.
Where the QE Preference “Outcome Provided” is set, an actual result will be provided via the Results transaction type, for all QE_Outcome_Value_Types for which a maximum mark is populated:  eg if a maximum Scaled/ Weighted Mark is provided this indicates that a Scaled/ Weighted Mark will also be provided in Results.
Although this is not set as a Required attribute it will be required for most outcome value types. See QE_Outcome_Value_Type in Appendix 2 for more information. The exception is the outcome value type "Grade", where it won't be relevant to populate the QE_Availability_Maximum_Mark attribute. </v>
      </c>
      <c r="O281" s="21"/>
      <c r="P281" s="25" t="s">
        <v>2030</v>
      </c>
      <c r="Q281" s="25"/>
      <c r="R281" s="25" t="s">
        <v>2030</v>
      </c>
      <c r="S281" s="25" t="s">
        <v>1366</v>
      </c>
      <c r="T281" s="25" t="s">
        <v>323</v>
      </c>
    </row>
    <row r="282" spans="1:20" ht="66.599999999999994" x14ac:dyDescent="0.55000000000000004">
      <c r="A282" s="22" t="s">
        <v>158</v>
      </c>
      <c r="B282" s="22" t="s">
        <v>7</v>
      </c>
      <c r="C282" s="21">
        <v>1</v>
      </c>
      <c r="D282" s="21" t="s">
        <v>6</v>
      </c>
      <c r="E282" s="21" t="s">
        <v>6</v>
      </c>
      <c r="F282" s="21" t="s">
        <v>6</v>
      </c>
      <c r="G282" s="21"/>
      <c r="H282" s="21" t="str">
        <f>IFERROR(IF(LEN(VLOOKUP($A282,Entities!$A$1:$C$129,3,FALSE))=0,"",VLOOKUP($A282,Entities!$A$1:$C$129,3,FALSE)),"")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82" s="21" t="str">
        <f>IFERROR(IF(LEN(VLOOKUP($A282,Entities!$A$1:$D$129,4,FALSE))=0,"",VLOOKUP($A282,Entities!$A$1:$D$129,4,FALSE)),"")</f>
        <v>In some cases details of a LEARNER may not be provided at the time of the QE BOOKING</v>
      </c>
      <c r="J282" s="21" t="str">
        <f>IFERROR(IF(LEN(VLOOKUP($A282,Entities!$A$1:$E$129,5,FALSE))=0,"",VLOOKUP($A282,Entities!$A$1:$E$129,5,FALSE)),"")</f>
        <v>QE Booking</v>
      </c>
      <c r="K282" s="21" t="str">
        <f>IFERROR(IF(LEN(VLOOKUP($B282,Attributes!$A$1:$C$355,3,FALSE))=0,"",VLOOKUP($B282,Attributes!$A$1:$C$355,3,FALSE)),"")</f>
        <v>NVARCHAR(32)</v>
      </c>
      <c r="L282" s="21" t="str">
        <f>IFERROR(IF(LEN(VLOOKUP($B282,Attributes!$A$1:$F$355,6,FALSE))=0,"",VLOOKUP($B282,Attributes!$A$1:$F$355,6,FALSE)),"")</f>
        <v/>
      </c>
      <c r="M282" s="21" t="str">
        <f>IFERROR(IF(LEN(VLOOKUP($B282,Attributes!$A$1:$G$355,7,FALSE))=0,"",VLOOKUP($B282,Attributes!$A$1:$G$355,7,FALSE)),"")</f>
        <v>A value that denotes and distinguishes the PARTY.</v>
      </c>
      <c r="N282" s="21" t="str">
        <f>IFERROR(IF(LEN(VLOOKUP($B282,Attributes!$A$1:$H$355,8,FALSE))=0,"",VLOOKUP($B282,Attributes!$A$1:$H$355,8,FALSE)),"")</f>
        <v>In this case is an AWARDING ORGANISATION. 
Where the party is an awarding organisation the JCQCIC Awarding Organisation Id must be used.</v>
      </c>
      <c r="O282" s="21"/>
      <c r="P282" s="25" t="s">
        <v>2031</v>
      </c>
      <c r="Q282" s="25"/>
      <c r="R282" s="25" t="s">
        <v>2031</v>
      </c>
      <c r="S282" s="25" t="s">
        <v>1367</v>
      </c>
      <c r="T282" s="25" t="s">
        <v>7</v>
      </c>
    </row>
    <row r="283" spans="1:20" ht="88.8" x14ac:dyDescent="0.55000000000000004">
      <c r="A283" s="22" t="s">
        <v>158</v>
      </c>
      <c r="B283" s="22" t="s">
        <v>40</v>
      </c>
      <c r="C283" s="21">
        <v>2</v>
      </c>
      <c r="D283" s="21" t="s">
        <v>6</v>
      </c>
      <c r="E283" s="21" t="s">
        <v>6</v>
      </c>
      <c r="F283" s="21" t="s">
        <v>6</v>
      </c>
      <c r="G283" s="21"/>
      <c r="H283" s="21" t="str">
        <f>IFERROR(IF(LEN(VLOOKUP($A283,Entities!$A$1:$C$129,3,FALSE))=0,"",VLOOKUP($A283,Entities!$A$1:$C$129,3,FALSE)),"")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83" s="21" t="str">
        <f>IFERROR(IF(LEN(VLOOKUP($A283,Entities!$A$1:$D$129,4,FALSE))=0,"",VLOOKUP($A283,Entities!$A$1:$D$129,4,FALSE)),"")</f>
        <v>In some cases details of a LEARNER may not be provided at the time of the QE BOOKING</v>
      </c>
      <c r="J283" s="21" t="str">
        <f>IFERROR(IF(LEN(VLOOKUP($A283,Entities!$A$1:$E$129,5,FALSE))=0,"",VLOOKUP($A283,Entities!$A$1:$E$129,5,FALSE)),"")</f>
        <v>QE Booking</v>
      </c>
      <c r="K283" s="21" t="str">
        <f>IFERROR(IF(LEN(VLOOKUP($B283,Attributes!$A$1:$C$355,3,FALSE))=0,"",VLOOKUP($B283,Attributes!$A$1:$C$355,3,FALSE)),"")</f>
        <v>NVARCHAR(32)</v>
      </c>
      <c r="L283" s="21" t="str">
        <f>IFERROR(IF(LEN(VLOOKUP($B283,Attributes!$A$1:$F$355,6,FALSE))=0,"",VLOOKUP($B283,Attributes!$A$1:$F$355,6,FALSE)),"")</f>
        <v/>
      </c>
      <c r="M283" s="21" t="str">
        <f>IFERROR(IF(LEN(VLOOKUP($B283,Attributes!$A$1:$G$355,7,FALSE))=0,"",VLOOKUP($B283,Attributes!$A$1:$G$355,7,FALSE)),"")</f>
        <v>A value that denotes and distinguishes the PARTY.</v>
      </c>
      <c r="N283" s="21" t="str">
        <f>IFERROR(IF(LEN(VLOOKUP($B283,Attributes!$A$1:$H$355,8,FALSE))=0,"",VLOOKUP($B283,Attributes!$A$1:$H$355,8,FALSE)),"")</f>
        <v>In this case is a CENTRE. A unique identifier for a centre. This may be a National Centre Number (NCN/ HCN) or any other awarding organisation issued ID. In most cases this should match the centre identifier used to gain an access key. Exceptions would be cases where multiple centres are sharing a single MIS installation or transport solution.</v>
      </c>
      <c r="O283" s="21"/>
      <c r="P283" s="25" t="s">
        <v>2031</v>
      </c>
      <c r="Q283" s="25" t="s">
        <v>694</v>
      </c>
      <c r="R283" s="25" t="s">
        <v>2037</v>
      </c>
      <c r="S283" s="25" t="s">
        <v>1367</v>
      </c>
      <c r="T283" s="25" t="s">
        <v>40</v>
      </c>
    </row>
    <row r="284" spans="1:20" ht="66.599999999999994" x14ac:dyDescent="0.55000000000000004">
      <c r="A284" s="22" t="s">
        <v>158</v>
      </c>
      <c r="B284" s="22" t="s">
        <v>15</v>
      </c>
      <c r="C284" s="21">
        <v>3</v>
      </c>
      <c r="D284" s="21" t="s">
        <v>6</v>
      </c>
      <c r="E284" s="21" t="s">
        <v>6</v>
      </c>
      <c r="F284" s="21" t="s">
        <v>6</v>
      </c>
      <c r="G284" s="21" t="s">
        <v>1327</v>
      </c>
      <c r="H284" s="21" t="str">
        <f>IFERROR(IF(LEN(VLOOKUP($A284,Entities!$A$1:$C$129,3,FALSE))=0,"",VLOOKUP($A284,Entities!$A$1:$C$129,3,FALSE)),"")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84" s="21" t="str">
        <f>IFERROR(IF(LEN(VLOOKUP($A284,Entities!$A$1:$D$129,4,FALSE))=0,"",VLOOKUP($A284,Entities!$A$1:$D$129,4,FALSE)),"")</f>
        <v>In some cases details of a LEARNER may not be provided at the time of the QE BOOKING</v>
      </c>
      <c r="J284" s="21" t="str">
        <f>IFERROR(IF(LEN(VLOOKUP($A284,Entities!$A$1:$E$129,5,FALSE))=0,"",VLOOKUP($A284,Entities!$A$1:$E$129,5,FALSE)),"")</f>
        <v>QE Booking</v>
      </c>
      <c r="K284" s="21" t="str">
        <f>IFERROR(IF(LEN(VLOOKUP($B284,Attributes!$A$1:$C$355,3,FALSE))=0,"",VLOOKUP($B284,Attributes!$A$1:$C$355,3,FALSE)),"")</f>
        <v>NVARCHAR(50)</v>
      </c>
      <c r="L284" s="21" t="str">
        <f>IFERROR(IF(LEN(VLOOKUP($B284,Attributes!$A$1:$F$355,6,FALSE))=0,"",VLOOKUP($B284,Attributes!$A$1:$F$355,6,FALSE)),"")</f>
        <v/>
      </c>
      <c r="M284" s="21" t="str">
        <f>IFERROR(IF(LEN(VLOOKUP($B284,Attributes!$A$1:$G$355,7,FALSE))=0,"",VLOOKUP($B284,Attributes!$A$1:$G$355,7,FALSE)),"")</f>
        <v>A value that uniquely identifies a specific part of a Qualification and applies to one or more QUALIFICATION ELEMENT(s) within an AWARDING ORGANISATION.</v>
      </c>
      <c r="N284" s="21" t="str">
        <f>IFERROR(IF(LEN(VLOOKUP($B284,Attributes!$A$1:$H$355,8,FALSE))=0,"",VLOOKUP($B284,Attributes!$A$1:$H$355,8,FALSE)),"")</f>
        <v>The same value may be used for a number of QUALIFICATION ELEMENTS provided they are differentiated by Qualification_Element_Type.</v>
      </c>
      <c r="O284" s="21"/>
      <c r="P284" s="25" t="s">
        <v>2031</v>
      </c>
      <c r="Q284" s="25"/>
      <c r="R284" s="25" t="s">
        <v>2031</v>
      </c>
      <c r="S284" s="25" t="s">
        <v>1367</v>
      </c>
      <c r="T284" s="25" t="s">
        <v>15</v>
      </c>
    </row>
    <row r="285" spans="1:20" ht="66.599999999999994" x14ac:dyDescent="0.55000000000000004">
      <c r="A285" s="22" t="s">
        <v>158</v>
      </c>
      <c r="B285" s="22" t="s">
        <v>16</v>
      </c>
      <c r="C285" s="21">
        <v>4</v>
      </c>
      <c r="D285" s="21" t="s">
        <v>6</v>
      </c>
      <c r="E285" s="21" t="s">
        <v>6</v>
      </c>
      <c r="F285" s="21" t="s">
        <v>6</v>
      </c>
      <c r="G285" s="21" t="s">
        <v>1327</v>
      </c>
      <c r="H285" s="21" t="str">
        <f>IFERROR(IF(LEN(VLOOKUP($A285,Entities!$A$1:$C$129,3,FALSE))=0,"",VLOOKUP($A285,Entities!$A$1:$C$129,3,FALSE)),"")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85" s="21" t="str">
        <f>IFERROR(IF(LEN(VLOOKUP($A285,Entities!$A$1:$D$129,4,FALSE))=0,"",VLOOKUP($A285,Entities!$A$1:$D$129,4,FALSE)),"")</f>
        <v>In some cases details of a LEARNER may not be provided at the time of the QE BOOKING</v>
      </c>
      <c r="J285" s="21" t="str">
        <f>IFERROR(IF(LEN(VLOOKUP($A285,Entities!$A$1:$E$129,5,FALSE))=0,"",VLOOKUP($A285,Entities!$A$1:$E$129,5,FALSE)),"")</f>
        <v>QE Booking</v>
      </c>
      <c r="K285" s="21" t="str">
        <f>IFERROR(IF(LEN(VLOOKUP($B285,Attributes!$A$1:$C$355,3,FALSE))=0,"",VLOOKUP($B285,Attributes!$A$1:$C$355,3,FALSE)),"")</f>
        <v>NVARCHAR(32)</v>
      </c>
      <c r="L285" s="21" t="str">
        <f>IFERROR(IF(LEN(VLOOKUP($B285,Attributes!$A$1:$F$355,6,FALSE))=0,"",VLOOKUP($B285,Attributes!$A$1:$F$355,6,FALSE)),"")</f>
        <v>Qualification_Element_Type</v>
      </c>
      <c r="M285" s="21" t="str">
        <f>IFERROR(IF(LEN(VLOOKUP($B285,Attributes!$A$1:$G$355,7,FALSE))=0,"",VLOOKUP($B285,Attributes!$A$1:$G$355,7,FALSE)),"")</f>
        <v>A controlled list of values that denotes the type and behaviour of the specific QUALIFICATION ELEMENT. Values are "Scheme", "Award", "Learning Unit", "Pathway", "Assessable".</v>
      </c>
      <c r="N285" s="21" t="str">
        <f>IFERROR(IF(LEN(VLOOKUP($B285,Attributes!$A$1:$H$355,8,FALSE))=0,"",VLOOKUP($B285,Attributes!$A$1:$H$355,8,FALSE)),"")</f>
        <v/>
      </c>
      <c r="O285" s="21"/>
      <c r="P285" s="25" t="s">
        <v>2031</v>
      </c>
      <c r="Q285" s="25"/>
      <c r="R285" s="25" t="s">
        <v>2031</v>
      </c>
      <c r="S285" s="25" t="s">
        <v>1367</v>
      </c>
      <c r="T285" s="25" t="s">
        <v>16</v>
      </c>
    </row>
    <row r="286" spans="1:20" ht="177.6" x14ac:dyDescent="0.55000000000000004">
      <c r="A286" s="22" t="s">
        <v>158</v>
      </c>
      <c r="B286" s="22" t="s">
        <v>96</v>
      </c>
      <c r="C286" s="21">
        <v>5</v>
      </c>
      <c r="D286" s="21" t="s">
        <v>6</v>
      </c>
      <c r="E286" s="21" t="s">
        <v>6</v>
      </c>
      <c r="F286" s="21" t="s">
        <v>6</v>
      </c>
      <c r="G286" s="21" t="s">
        <v>1327</v>
      </c>
      <c r="H286" s="21" t="str">
        <f>IFERROR(IF(LEN(VLOOKUP($A286,Entities!$A$1:$C$129,3,FALSE))=0,"",VLOOKUP($A286,Entities!$A$1:$C$129,3,FALSE)),"")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86" s="21" t="str">
        <f>IFERROR(IF(LEN(VLOOKUP($A286,Entities!$A$1:$D$129,4,FALSE))=0,"",VLOOKUP($A286,Entities!$A$1:$D$129,4,FALSE)),"")</f>
        <v>In some cases details of a LEARNER may not be provided at the time of the QE BOOKING</v>
      </c>
      <c r="J286" s="21" t="str">
        <f>IFERROR(IF(LEN(VLOOKUP($A286,Entities!$A$1:$E$129,5,FALSE))=0,"",VLOOKUP($A286,Entities!$A$1:$E$129,5,FALSE)),"")</f>
        <v>QE Booking</v>
      </c>
      <c r="K286" s="21" t="str">
        <f>IFERROR(IF(LEN(VLOOKUP($B286,Attributes!$A$1:$C$355,3,FALSE))=0,"",VLOOKUP($B286,Attributes!$A$1:$C$355,3,FALSE)),"")</f>
        <v>DATETIME DAY TO SECOND</v>
      </c>
      <c r="L286" s="21" t="str">
        <f>IFERROR(IF(LEN(VLOOKUP($B286,Attributes!$A$1:$F$355,6,FALSE))=0,"",VLOOKUP($B286,Attributes!$A$1:$F$355,6,FALSE)),"")</f>
        <v/>
      </c>
      <c r="M286" s="21" t="str">
        <f>IFERROR(IF(LEN(VLOOKUP($B286,Attributes!$A$1:$G$355,7,FALSE))=0,"",VLOOKUP($B286,Attributes!$A$1:$G$355,7,FALSE)),"")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286" s="21" t="str">
        <f>IFERROR(IF(LEN(VLOOKUP($B286,Attributes!$A$1:$H$355,8,FALSE))=0,"",VLOOKUP($B286,Attributes!$A$1:$H$355,8,FALSE)),"")</f>
        <v/>
      </c>
      <c r="O286" s="21"/>
      <c r="P286" s="25" t="s">
        <v>2031</v>
      </c>
      <c r="Q286" s="25"/>
      <c r="R286" s="25" t="s">
        <v>2031</v>
      </c>
      <c r="S286" s="25" t="s">
        <v>1367</v>
      </c>
      <c r="T286" s="25" t="s">
        <v>96</v>
      </c>
    </row>
    <row r="287" spans="1:20" ht="66.599999999999994" x14ac:dyDescent="0.55000000000000004">
      <c r="A287" s="22" t="s">
        <v>158</v>
      </c>
      <c r="B287" s="22" t="s">
        <v>283</v>
      </c>
      <c r="C287" s="21">
        <v>6</v>
      </c>
      <c r="D287" s="21" t="s">
        <v>6</v>
      </c>
      <c r="E287" s="21" t="s">
        <v>8</v>
      </c>
      <c r="F287" s="21" t="s">
        <v>6</v>
      </c>
      <c r="G287" s="21" t="s">
        <v>1327</v>
      </c>
      <c r="H287" s="21" t="str">
        <f>IFERROR(IF(LEN(VLOOKUP($A287,Entities!$A$1:$C$129,3,FALSE))=0,"",VLOOKUP($A287,Entities!$A$1:$C$129,3,FALSE)),"")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87" s="21" t="str">
        <f>IFERROR(IF(LEN(VLOOKUP($A287,Entities!$A$1:$D$129,4,FALSE))=0,"",VLOOKUP($A287,Entities!$A$1:$D$129,4,FALSE)),"")</f>
        <v>In some cases details of a LEARNER may not be provided at the time of the QE BOOKING</v>
      </c>
      <c r="J287" s="21" t="str">
        <f>IFERROR(IF(LEN(VLOOKUP($A287,Entities!$A$1:$E$129,5,FALSE))=0,"",VLOOKUP($A287,Entities!$A$1:$E$129,5,FALSE)),"")</f>
        <v>QE Booking</v>
      </c>
      <c r="K287" s="21" t="str">
        <f>IFERROR(IF(LEN(VLOOKUP($B287,Attributes!$A$1:$C$355,3,FALSE))=0,"",VLOOKUP($B287,Attributes!$A$1:$C$355,3,FALSE)),"")</f>
        <v>DATETIME DAY TO SECOND</v>
      </c>
      <c r="L287" s="21" t="str">
        <f>IFERROR(IF(LEN(VLOOKUP($B287,Attributes!$A$1:$F$355,6,FALSE))=0,"",VLOOKUP($B287,Attributes!$A$1:$F$355,6,FALSE)),"")</f>
        <v/>
      </c>
      <c r="M287" s="21" t="str">
        <f>IFERROR(IF(LEN(VLOOKUP($B287,Attributes!$A$1:$G$355,7,FALSE))=0,"",VLOOKUP($B287,Attributes!$A$1:$G$355,7,FALSE)),"")</f>
        <v>The specific date and time that the QE BOOKING was created.</v>
      </c>
      <c r="N287" s="21" t="str">
        <f>IFERROR(IF(LEN(VLOOKUP($B287,Attributes!$A$1:$H$355,8,FALSE))=0,"",VLOOKUP($B287,Attributes!$A$1:$H$355,8,FALSE)),"")</f>
        <v xml:space="preserve">The MIS system should generate this date reference which will form part of the unique identifier for the order. This date will not be used for charging purposes since it will be possible for the centre to generate an order in one charging period and then delay submission until another charging period. </v>
      </c>
      <c r="O287" s="21"/>
      <c r="P287" s="25" t="s">
        <v>2031</v>
      </c>
      <c r="Q287" s="25"/>
      <c r="R287" s="25" t="s">
        <v>2031</v>
      </c>
      <c r="S287" s="25" t="s">
        <v>1367</v>
      </c>
      <c r="T287" s="25" t="s">
        <v>283</v>
      </c>
    </row>
    <row r="288" spans="1:20" ht="99.9" x14ac:dyDescent="0.55000000000000004">
      <c r="A288" s="22" t="s">
        <v>158</v>
      </c>
      <c r="B288" s="22" t="s">
        <v>240</v>
      </c>
      <c r="C288" s="21">
        <v>7</v>
      </c>
      <c r="D288" s="21" t="s">
        <v>8</v>
      </c>
      <c r="E288" s="21" t="s">
        <v>6</v>
      </c>
      <c r="F288" s="21" t="s">
        <v>6</v>
      </c>
      <c r="G288" s="21" t="s">
        <v>1327</v>
      </c>
      <c r="H288" s="21" t="str">
        <f>IFERROR(IF(LEN(VLOOKUP($A288,Entities!$A$1:$C$129,3,FALSE))=0,"",VLOOKUP($A288,Entities!$A$1:$C$129,3,FALSE)),"")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88" s="21" t="str">
        <f>IFERROR(IF(LEN(VLOOKUP($A288,Entities!$A$1:$D$129,4,FALSE))=0,"",VLOOKUP($A288,Entities!$A$1:$D$129,4,FALSE)),"")</f>
        <v>In some cases details of a LEARNER may not be provided at the time of the QE BOOKING</v>
      </c>
      <c r="J288" s="21" t="str">
        <f>IFERROR(IF(LEN(VLOOKUP($A288,Entities!$A$1:$E$129,5,FALSE))=0,"",VLOOKUP($A288,Entities!$A$1:$E$129,5,FALSE)),"")</f>
        <v>QE Booking</v>
      </c>
      <c r="K288" s="21" t="str">
        <f>IFERROR(IF(LEN(VLOOKUP($B288,Attributes!$A$1:$C$355,3,FALSE))=0,"",VLOOKUP($B288,Attributes!$A$1:$C$355,3,FALSE)),"")</f>
        <v>NVARCHAR(50)</v>
      </c>
      <c r="L288" s="21" t="str">
        <f>IFERROR(IF(LEN(VLOOKUP($B288,Attributes!$A$1:$F$355,6,FALSE))=0,"",VLOOKUP($B288,Attributes!$A$1:$F$355,6,FALSE)),"")</f>
        <v>QE_Booking_Type</v>
      </c>
      <c r="M288" s="21" t="str">
        <f>IFERROR(IF(LEN(VLOOKUP($B288,Attributes!$A$1:$G$355,7,FALSE))=0,"",VLOOKUP($B288,Attributes!$A$1:$G$355,7,FALSE)),"")</f>
        <v>A controlled list of values that identifies the type of QE BOOKING that is being requested. Values include "Entry”, “Registration”.</v>
      </c>
      <c r="N288" s="21" t="str">
        <f>IFERROR(IF(LEN(VLOOKUP($B288,Attributes!$A$1:$H$355,8,FALSE))=0,"",VLOOKUP($B288,Attributes!$A$1:$H$355,8,FALSE)),"")</f>
        <v/>
      </c>
      <c r="O288" s="21"/>
      <c r="P288" s="25" t="s">
        <v>2031</v>
      </c>
      <c r="Q288" s="25" t="s">
        <v>693</v>
      </c>
      <c r="R288" s="25" t="s">
        <v>1327</v>
      </c>
      <c r="S288" s="25" t="s">
        <v>1347</v>
      </c>
      <c r="T288" s="25" t="s">
        <v>240</v>
      </c>
    </row>
    <row r="289" spans="1:20" ht="66.599999999999994" x14ac:dyDescent="0.55000000000000004">
      <c r="A289" s="22" t="s">
        <v>158</v>
      </c>
      <c r="B289" s="22" t="s">
        <v>284</v>
      </c>
      <c r="C289" s="21">
        <v>8</v>
      </c>
      <c r="D289" s="21" t="s">
        <v>8</v>
      </c>
      <c r="E289" s="21" t="s">
        <v>8</v>
      </c>
      <c r="F289" s="21" t="s">
        <v>8</v>
      </c>
      <c r="G289" s="21" t="s">
        <v>1327</v>
      </c>
      <c r="H289" s="21" t="str">
        <f>IFERROR(IF(LEN(VLOOKUP($A289,Entities!$A$1:$C$129,3,FALSE))=0,"",VLOOKUP($A289,Entities!$A$1:$C$129,3,FALSE)),"")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89" s="21" t="str">
        <f>IFERROR(IF(LEN(VLOOKUP($A289,Entities!$A$1:$D$129,4,FALSE))=0,"",VLOOKUP($A289,Entities!$A$1:$D$129,4,FALSE)),"")</f>
        <v>In some cases details of a LEARNER may not be provided at the time of the QE BOOKING</v>
      </c>
      <c r="J289" s="21" t="str">
        <f>IFERROR(IF(LEN(VLOOKUP($A289,Entities!$A$1:$E$129,5,FALSE))=0,"",VLOOKUP($A289,Entities!$A$1:$E$129,5,FALSE)),"")</f>
        <v>QE Booking</v>
      </c>
      <c r="K289" s="21" t="str">
        <f>IFERROR(IF(LEN(VLOOKUP($B289,Attributes!$A$1:$C$355,3,FALSE))=0,"",VLOOKUP($B289,Attributes!$A$1:$C$355,3,FALSE)),"")</f>
        <v>INTEGER</v>
      </c>
      <c r="L289" s="21" t="str">
        <f>IFERROR(IF(LEN(VLOOKUP($B289,Attributes!$A$1:$F$355,6,FALSE))=0,"",VLOOKUP($B289,Attributes!$A$1:$F$355,6,FALSE)),"")</f>
        <v/>
      </c>
      <c r="M289" s="21" t="str">
        <f>IFERROR(IF(LEN(VLOOKUP($B289,Attributes!$A$1:$G$355,7,FALSE))=0,"",VLOOKUP($B289,Attributes!$A$1:$G$355,7,FALSE)),"")</f>
        <v>The number of un-named Entries, Registrations or Onscreen Test QE BOOKINGSs requested by the CENTRE.</v>
      </c>
      <c r="N289" s="21" t="str">
        <f>IFERROR(IF(LEN(VLOOKUP($B289,Attributes!$A$1:$H$355,8,FALSE))=0,"",VLOOKUP($B289,Attributes!$A$1:$H$355,8,FALSE)),"")</f>
        <v/>
      </c>
      <c r="O289" s="21"/>
      <c r="P289" s="25" t="s">
        <v>2031</v>
      </c>
      <c r="Q289" s="25"/>
      <c r="R289" s="25" t="s">
        <v>2031</v>
      </c>
      <c r="S289" s="25" t="s">
        <v>1347</v>
      </c>
      <c r="T289" s="25" t="s">
        <v>284</v>
      </c>
    </row>
    <row r="290" spans="1:20" ht="99.9" x14ac:dyDescent="0.55000000000000004">
      <c r="A290" s="22" t="s">
        <v>158</v>
      </c>
      <c r="B290" s="22" t="s">
        <v>159</v>
      </c>
      <c r="C290" s="21">
        <v>9</v>
      </c>
      <c r="D290" s="21" t="s">
        <v>8</v>
      </c>
      <c r="E290" s="21" t="s">
        <v>8</v>
      </c>
      <c r="F290" s="21" t="s">
        <v>8</v>
      </c>
      <c r="G290" s="21" t="s">
        <v>1327</v>
      </c>
      <c r="H290" s="21" t="str">
        <f>IFERROR(IF(LEN(VLOOKUP($A290,Entities!$A$1:$C$129,3,FALSE))=0,"",VLOOKUP($A290,Entities!$A$1:$C$129,3,FALSE)),"")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90" s="21" t="str">
        <f>IFERROR(IF(LEN(VLOOKUP($A290,Entities!$A$1:$D$129,4,FALSE))=0,"",VLOOKUP($A290,Entities!$A$1:$D$129,4,FALSE)),"")</f>
        <v>In some cases details of a LEARNER may not be provided at the time of the QE BOOKING</v>
      </c>
      <c r="J290" s="21" t="str">
        <f>IFERROR(IF(LEN(VLOOKUP($A290,Entities!$A$1:$E$129,5,FALSE))=0,"",VLOOKUP($A290,Entities!$A$1:$E$129,5,FALSE)),"")</f>
        <v>QE Booking</v>
      </c>
      <c r="K290" s="21" t="str">
        <f>IFERROR(IF(LEN(VLOOKUP($B290,Attributes!$A$1:$C$355,3,FALSE))=0,"",VLOOKUP($B290,Attributes!$A$1:$C$355,3,FALSE)),"")</f>
        <v>NVARCHAR(32)</v>
      </c>
      <c r="L290" s="21" t="str">
        <f>IFERROR(IF(LEN(VLOOKUP($B290,Attributes!$A$1:$F$355,6,FALSE))=0,"",VLOOKUP($B290,Attributes!$A$1:$F$355,6,FALSE)),"")</f>
        <v/>
      </c>
      <c r="M290" s="21" t="str">
        <f>IFERROR(IF(LEN(VLOOKUP($B290,Attributes!$A$1:$G$355,7,FALSE))=0,"",VLOOKUP($B290,Attributes!$A$1:$G$355,7,FALSE)),"")</f>
        <v>The purchase order reference of the CENTRE associated with this QE BOOKING.</v>
      </c>
      <c r="N290" s="21" t="str">
        <f>IFERROR(IF(LEN(VLOOKUP($B290,Attributes!$A$1:$H$355,8,FALSE))=0,"",VLOOKUP($B290,Attributes!$A$1:$H$355,8,FALSE)),"")</f>
        <v>This is the centre's own order reference, if required, eg for a purchase order. The MIS system should allow centre input of this reference.</v>
      </c>
      <c r="O290" s="21"/>
      <c r="P290" s="25" t="s">
        <v>2031</v>
      </c>
      <c r="Q290" s="25" t="s">
        <v>693</v>
      </c>
      <c r="R290" s="25" t="s">
        <v>1327</v>
      </c>
      <c r="S290" s="25" t="s">
        <v>1347</v>
      </c>
      <c r="T290" s="25" t="s">
        <v>159</v>
      </c>
    </row>
    <row r="291" spans="1:20" ht="22.2" x14ac:dyDescent="0.55000000000000004">
      <c r="A291" s="22" t="s">
        <v>157</v>
      </c>
      <c r="B291" s="22" t="s">
        <v>240</v>
      </c>
      <c r="C291" s="21">
        <v>1</v>
      </c>
      <c r="D291" s="21" t="s">
        <v>6</v>
      </c>
      <c r="E291" s="21" t="s">
        <v>8</v>
      </c>
      <c r="F291" s="21" t="s">
        <v>6</v>
      </c>
      <c r="G291" s="21"/>
      <c r="H291" s="21" t="str">
        <f>IFERROR(IF(LEN(VLOOKUP($A291,Entities!$A$1:$C$129,3,FALSE))=0,"",VLOOKUP($A291,Entities!$A$1:$C$129,3,FALSE)),"")</f>
        <v>A controlled list of values that identifies the type of QE BOOKING that is being requested. Values include "Entry”, “Registration”.</v>
      </c>
      <c r="I291" s="21" t="str">
        <f>IFERROR(IF(LEN(VLOOKUP($A291,Entities!$A$1:$D$129,4,FALSE))=0,"",VLOOKUP($A291,Entities!$A$1:$D$129,4,FALSE)),"")</f>
        <v/>
      </c>
      <c r="J291" s="21" t="str">
        <f>IFERROR(IF(LEN(VLOOKUP($A291,Entities!$A$1:$E$129,5,FALSE))=0,"",VLOOKUP($A291,Entities!$A$1:$E$129,5,FALSE)),"")</f>
        <v>Reference Entity</v>
      </c>
      <c r="K291" s="21" t="str">
        <f>IFERROR(IF(LEN(VLOOKUP($B291,Attributes!$A$1:$C$355,3,FALSE))=0,"",VLOOKUP($B291,Attributes!$A$1:$C$355,3,FALSE)),"")</f>
        <v>NVARCHAR(50)</v>
      </c>
      <c r="L291" s="21" t="str">
        <f>IFERROR(IF(LEN(VLOOKUP($B291,Attributes!$A$1:$F$355,6,FALSE))=0,"",VLOOKUP($B291,Attributes!$A$1:$F$355,6,FALSE)),"")</f>
        <v>QE_Booking_Type</v>
      </c>
      <c r="M291" s="21" t="str">
        <f>IFERROR(IF(LEN(VLOOKUP($B291,Attributes!$A$1:$G$355,7,FALSE))=0,"",VLOOKUP($B291,Attributes!$A$1:$G$355,7,FALSE)),"")</f>
        <v>A controlled list of values that identifies the type of QE BOOKING that is being requested. Values include "Entry”, “Registration”.</v>
      </c>
      <c r="N291" s="21" t="str">
        <f>IFERROR(IF(LEN(VLOOKUP($B291,Attributes!$A$1:$H$355,8,FALSE))=0,"",VLOOKUP($B291,Attributes!$A$1:$H$355,8,FALSE)),"")</f>
        <v/>
      </c>
      <c r="O291" s="21"/>
      <c r="P291" s="25" t="s">
        <v>2021</v>
      </c>
      <c r="Q291" s="25"/>
      <c r="R291" s="25" t="s">
        <v>2021</v>
      </c>
      <c r="S291" s="25" t="s">
        <v>1442</v>
      </c>
      <c r="T291" s="25" t="s">
        <v>240</v>
      </c>
    </row>
    <row r="292" spans="1:20" ht="22.2" x14ac:dyDescent="0.55000000000000004">
      <c r="A292" s="22" t="s">
        <v>157</v>
      </c>
      <c r="B292" s="22" t="s">
        <v>1591</v>
      </c>
      <c r="C292" s="21">
        <v>2</v>
      </c>
      <c r="D292" s="21" t="s">
        <v>8</v>
      </c>
      <c r="E292" s="21" t="s">
        <v>8</v>
      </c>
      <c r="F292" s="21" t="s">
        <v>6</v>
      </c>
      <c r="G292" s="21"/>
      <c r="H292" s="21" t="str">
        <f>IFERROR(IF(LEN(VLOOKUP($A292,Entities!$A$1:$C$129,3,FALSE))=0,"",VLOOKUP($A292,Entities!$A$1:$C$129,3,FALSE)),"")</f>
        <v>A controlled list of values that identifies the type of QE BOOKING that is being requested. Values include "Entry”, “Registration”.</v>
      </c>
      <c r="I292" s="21" t="str">
        <f>IFERROR(IF(LEN(VLOOKUP($A292,Entities!$A$1:$D$129,4,FALSE))=0,"",VLOOKUP($A292,Entities!$A$1:$D$129,4,FALSE)),"")</f>
        <v/>
      </c>
      <c r="J292" s="21" t="str">
        <f>IFERROR(IF(LEN(VLOOKUP($A292,Entities!$A$1:$E$129,5,FALSE))=0,"",VLOOKUP($A292,Entities!$A$1:$E$129,5,FALSE)),"")</f>
        <v>Reference Entity</v>
      </c>
      <c r="K292" s="21" t="str">
        <f>IFERROR(IF(LEN(VLOOKUP($B292,Attributes!$A$1:$C$355,3,FALSE))=0,"",VLOOKUP($B292,Attributes!$A$1:$C$355,3,FALSE)),"")</f>
        <v>NVARCHAR(4000)</v>
      </c>
      <c r="L292" s="21" t="str">
        <f>IFERROR(IF(LEN(VLOOKUP($B292,Attributes!$A$1:$F$355,6,FALSE))=0,"",VLOOKUP($B292,Attributes!$A$1:$F$355,6,FALSE)),"")</f>
        <v/>
      </c>
      <c r="M292" s="21" t="str">
        <f>IFERROR(IF(LEN(VLOOKUP($B292,Attributes!$A$1:$G$355,7,FALSE))=0,"",VLOOKUP($B292,Attributes!$A$1:$G$355,7,FALSE)),"")</f>
        <v>Description of QE_BOOKING_TYPE value.</v>
      </c>
      <c r="N292" s="21" t="str">
        <f>IFERROR(IF(LEN(VLOOKUP($B292,Attributes!$A$1:$H$355,8,FALSE))=0,"",VLOOKUP($B292,Attributes!$A$1:$H$355,8,FALSE)),"")</f>
        <v/>
      </c>
      <c r="O292" s="21"/>
      <c r="P292" s="25" t="s">
        <v>2021</v>
      </c>
      <c r="Q292" s="25"/>
      <c r="R292" s="25" t="s">
        <v>2021</v>
      </c>
      <c r="S292" s="25" t="s">
        <v>1442</v>
      </c>
      <c r="T292" s="25" t="s">
        <v>1591</v>
      </c>
    </row>
    <row r="293" spans="1:20" ht="33.299999999999997" x14ac:dyDescent="0.55000000000000004">
      <c r="A293" s="22" t="s">
        <v>85</v>
      </c>
      <c r="B293" s="22" t="s">
        <v>86</v>
      </c>
      <c r="C293" s="21">
        <v>1</v>
      </c>
      <c r="D293" s="21" t="s">
        <v>6</v>
      </c>
      <c r="E293" s="21" t="s">
        <v>8</v>
      </c>
      <c r="F293" s="21" t="s">
        <v>6</v>
      </c>
      <c r="G293" s="21"/>
      <c r="H293" s="21" t="str">
        <f>IFERROR(IF(LEN(VLOOKUP($A293,Entities!$A$1:$C$129,3,FALSE))=0,"",VLOOKUP($A293,Entities!$A$1:$C$129,3,FALSE)),"")</f>
        <v>A controlled list of values that defines the type of the delivery model for this QUALIFICATION ELEMENT AWARD. E.g. "Linear", "Modular".</v>
      </c>
      <c r="I293" s="21" t="str">
        <f>IFERROR(IF(LEN(VLOOKUP($A293,Entities!$A$1:$D$129,4,FALSE))=0,"",VLOOKUP($A293,Entities!$A$1:$D$129,4,FALSE)),"")</f>
        <v/>
      </c>
      <c r="J293" s="21" t="str">
        <f>IFERROR(IF(LEN(VLOOKUP($A293,Entities!$A$1:$E$129,5,FALSE))=0,"",VLOOKUP($A293,Entities!$A$1:$E$129,5,FALSE)),"")</f>
        <v>Reference Entity</v>
      </c>
      <c r="K293" s="21" t="str">
        <f>IFERROR(IF(LEN(VLOOKUP($B293,Attributes!$A$1:$C$355,3,FALSE))=0,"",VLOOKUP($B293,Attributes!$A$1:$C$355,3,FALSE)),"")</f>
        <v>NVARCHAR(32)</v>
      </c>
      <c r="L293" s="21" t="str">
        <f>IFERROR(IF(LEN(VLOOKUP($B293,Attributes!$A$1:$F$355,6,FALSE))=0,"",VLOOKUP($B293,Attributes!$A$1:$F$355,6,FALSE)),"")</f>
        <v>QE_Delivery_Model_Type</v>
      </c>
      <c r="M293" s="21" t="str">
        <f>IFERROR(IF(LEN(VLOOKUP($B293,Attributes!$A$1:$G$355,7,FALSE))=0,"",VLOOKUP($B293,Attributes!$A$1:$G$355,7,FALSE)),"")</f>
        <v>A controlled list of values that defines the type of the delivery model for this QUALIFICATION ELEMENT AWARD. E.g. "Linear", "Modular".</v>
      </c>
      <c r="N293" s="21" t="str">
        <f>IFERROR(IF(LEN(VLOOKUP($B293,Attributes!$A$1:$H$355,8,FALSE))=0,"",VLOOKUP($B293,Attributes!$A$1:$H$355,8,FALSE)),"")</f>
        <v/>
      </c>
      <c r="O293" s="21"/>
      <c r="P293" s="25" t="s">
        <v>2021</v>
      </c>
      <c r="Q293" s="25"/>
      <c r="R293" s="25" t="s">
        <v>2021</v>
      </c>
      <c r="S293" s="25" t="s">
        <v>1443</v>
      </c>
      <c r="T293" s="25" t="s">
        <v>86</v>
      </c>
    </row>
    <row r="294" spans="1:20" ht="33.299999999999997" x14ac:dyDescent="0.55000000000000004">
      <c r="A294" s="22" t="s">
        <v>85</v>
      </c>
      <c r="B294" s="22" t="s">
        <v>1592</v>
      </c>
      <c r="C294" s="21">
        <v>2</v>
      </c>
      <c r="D294" s="21" t="s">
        <v>8</v>
      </c>
      <c r="E294" s="21" t="s">
        <v>8</v>
      </c>
      <c r="F294" s="21" t="s">
        <v>6</v>
      </c>
      <c r="G294" s="21"/>
      <c r="H294" s="21" t="str">
        <f>IFERROR(IF(LEN(VLOOKUP($A294,Entities!$A$1:$C$129,3,FALSE))=0,"",VLOOKUP($A294,Entities!$A$1:$C$129,3,FALSE)),"")</f>
        <v>A controlled list of values that defines the type of the delivery model for this QUALIFICATION ELEMENT AWARD. E.g. "Linear", "Modular".</v>
      </c>
      <c r="I294" s="21" t="str">
        <f>IFERROR(IF(LEN(VLOOKUP($A294,Entities!$A$1:$D$129,4,FALSE))=0,"",VLOOKUP($A294,Entities!$A$1:$D$129,4,FALSE)),"")</f>
        <v/>
      </c>
      <c r="J294" s="21" t="str">
        <f>IFERROR(IF(LEN(VLOOKUP($A294,Entities!$A$1:$E$129,5,FALSE))=0,"",VLOOKUP($A294,Entities!$A$1:$E$129,5,FALSE)),"")</f>
        <v>Reference Entity</v>
      </c>
      <c r="K294" s="21" t="str">
        <f>IFERROR(IF(LEN(VLOOKUP($B294,Attributes!$A$1:$C$355,3,FALSE))=0,"",VLOOKUP($B294,Attributes!$A$1:$C$355,3,FALSE)),"")</f>
        <v>NVARCHAR(4000)</v>
      </c>
      <c r="L294" s="21" t="str">
        <f>IFERROR(IF(LEN(VLOOKUP($B294,Attributes!$A$1:$F$355,6,FALSE))=0,"",VLOOKUP($B294,Attributes!$A$1:$F$355,6,FALSE)),"")</f>
        <v/>
      </c>
      <c r="M294" s="21" t="str">
        <f>IFERROR(IF(LEN(VLOOKUP($B294,Attributes!$A$1:$G$355,7,FALSE))=0,"",VLOOKUP($B294,Attributes!$A$1:$G$355,7,FALSE)),"")</f>
        <v>Description of QE_DELIVERY_MODEL_TYPE value.</v>
      </c>
      <c r="N294" s="21" t="str">
        <f>IFERROR(IF(LEN(VLOOKUP($B294,Attributes!$A$1:$H$355,8,FALSE))=0,"",VLOOKUP($B294,Attributes!$A$1:$H$355,8,FALSE)),"")</f>
        <v/>
      </c>
      <c r="O294" s="21"/>
      <c r="P294" s="25" t="s">
        <v>2021</v>
      </c>
      <c r="Q294" s="25"/>
      <c r="R294" s="25" t="s">
        <v>2021</v>
      </c>
      <c r="S294" s="25" t="s">
        <v>1443</v>
      </c>
      <c r="T294" s="25" t="s">
        <v>1592</v>
      </c>
    </row>
    <row r="295" spans="1:20" ht="33.299999999999997" x14ac:dyDescent="0.55000000000000004">
      <c r="A295" s="22" t="s">
        <v>98</v>
      </c>
      <c r="B295" s="22" t="s">
        <v>99</v>
      </c>
      <c r="C295" s="21">
        <v>1</v>
      </c>
      <c r="D295" s="21" t="s">
        <v>6</v>
      </c>
      <c r="E295" s="21" t="s">
        <v>8</v>
      </c>
      <c r="F295" s="21" t="s">
        <v>6</v>
      </c>
      <c r="G295" s="21"/>
      <c r="H295" s="21" t="str">
        <f>IFERROR(IF(LEN(VLOOKUP($A295,Entities!$A$1:$C$129,3,FALSE))=0,"",VLOOKUP($A295,Entities!$A$1:$C$129,3,FALSE)),"")</f>
        <v>A controlled list of values that categorises the type of evidence required for a QUALIFICATION ELEMENT AWARD. E.g. "Written", "Verbal", "Forms" etc.</v>
      </c>
      <c r="I295" s="21" t="str">
        <f>IFERROR(IF(LEN(VLOOKUP($A295,Entities!$A$1:$D$129,4,FALSE))=0,"",VLOOKUP($A295,Entities!$A$1:$D$129,4,FALSE)),"")</f>
        <v/>
      </c>
      <c r="J295" s="21" t="str">
        <f>IFERROR(IF(LEN(VLOOKUP($A295,Entities!$A$1:$E$129,5,FALSE))=0,"",VLOOKUP($A295,Entities!$A$1:$E$129,5,FALSE)),"")</f>
        <v>Reference Entity</v>
      </c>
      <c r="K295" s="21" t="str">
        <f>IFERROR(IF(LEN(VLOOKUP($B295,Attributes!$A$1:$C$355,3,FALSE))=0,"",VLOOKUP($B295,Attributes!$A$1:$C$355,3,FALSE)),"")</f>
        <v>NVARCHAR(32)</v>
      </c>
      <c r="L295" s="21" t="str">
        <f>IFERROR(IF(LEN(VLOOKUP($B295,Attributes!$A$1:$F$355,6,FALSE))=0,"",VLOOKUP($B295,Attributes!$A$1:$F$355,6,FALSE)),"")</f>
        <v>QE_Evidence_Requirement_Type</v>
      </c>
      <c r="M295" s="21" t="str">
        <f>IFERROR(IF(LEN(VLOOKUP($B295,Attributes!$A$1:$G$355,7,FALSE))=0,"",VLOOKUP($B295,Attributes!$A$1:$G$355,7,FALSE)),"")</f>
        <v>A controlled list of values that categorises the type of evidence required for a QUALIFICATION ELEMENT AWARD. E.g. "Written", "Verbal", "Forms" etc.</v>
      </c>
      <c r="N295" s="21" t="str">
        <f>IFERROR(IF(LEN(VLOOKUP($B295,Attributes!$A$1:$H$355,8,FALSE))=0,"",VLOOKUP($B295,Attributes!$A$1:$H$355,8,FALSE)),"")</f>
        <v/>
      </c>
      <c r="O295" s="21"/>
      <c r="P295" s="25" t="s">
        <v>2021</v>
      </c>
      <c r="Q295" s="25"/>
      <c r="R295" s="25" t="s">
        <v>2021</v>
      </c>
      <c r="S295" s="25" t="s">
        <v>1444</v>
      </c>
      <c r="T295" s="25" t="s">
        <v>99</v>
      </c>
    </row>
    <row r="296" spans="1:20" ht="33.299999999999997" x14ac:dyDescent="0.55000000000000004">
      <c r="A296" s="22" t="s">
        <v>98</v>
      </c>
      <c r="B296" s="22" t="s">
        <v>1593</v>
      </c>
      <c r="C296" s="21">
        <v>2</v>
      </c>
      <c r="D296" s="21" t="s">
        <v>8</v>
      </c>
      <c r="E296" s="21" t="s">
        <v>8</v>
      </c>
      <c r="F296" s="21" t="s">
        <v>6</v>
      </c>
      <c r="G296" s="21"/>
      <c r="H296" s="21" t="str">
        <f>IFERROR(IF(LEN(VLOOKUP($A296,Entities!$A$1:$C$129,3,FALSE))=0,"",VLOOKUP($A296,Entities!$A$1:$C$129,3,FALSE)),"")</f>
        <v>A controlled list of values that categorises the type of evidence required for a QUALIFICATION ELEMENT AWARD. E.g. "Written", "Verbal", "Forms" etc.</v>
      </c>
      <c r="I296" s="21" t="str">
        <f>IFERROR(IF(LEN(VLOOKUP($A296,Entities!$A$1:$D$129,4,FALSE))=0,"",VLOOKUP($A296,Entities!$A$1:$D$129,4,FALSE)),"")</f>
        <v/>
      </c>
      <c r="J296" s="21" t="str">
        <f>IFERROR(IF(LEN(VLOOKUP($A296,Entities!$A$1:$E$129,5,FALSE))=0,"",VLOOKUP($A296,Entities!$A$1:$E$129,5,FALSE)),"")</f>
        <v>Reference Entity</v>
      </c>
      <c r="K296" s="21" t="str">
        <f>IFERROR(IF(LEN(VLOOKUP($B296,Attributes!$A$1:$C$355,3,FALSE))=0,"",VLOOKUP($B296,Attributes!$A$1:$C$355,3,FALSE)),"")</f>
        <v>NVARCHAR(4000)</v>
      </c>
      <c r="L296" s="21" t="str">
        <f>IFERROR(IF(LEN(VLOOKUP($B296,Attributes!$A$1:$F$355,6,FALSE))=0,"",VLOOKUP($B296,Attributes!$A$1:$F$355,6,FALSE)),"")</f>
        <v/>
      </c>
      <c r="M296" s="21" t="str">
        <f>IFERROR(IF(LEN(VLOOKUP($B296,Attributes!$A$1:$G$355,7,FALSE))=0,"",VLOOKUP($B296,Attributes!$A$1:$G$355,7,FALSE)),"")</f>
        <v>Description of QE_EVIDENCE_REQUIREMENT_TYPE value.</v>
      </c>
      <c r="N296" s="21" t="str">
        <f>IFERROR(IF(LEN(VLOOKUP($B296,Attributes!$A$1:$H$355,8,FALSE))=0,"",VLOOKUP($B296,Attributes!$A$1:$H$355,8,FALSE)),"")</f>
        <v/>
      </c>
      <c r="O296" s="21"/>
      <c r="P296" s="25" t="s">
        <v>2021</v>
      </c>
      <c r="Q296" s="25"/>
      <c r="R296" s="25" t="s">
        <v>2021</v>
      </c>
      <c r="S296" s="25" t="s">
        <v>1444</v>
      </c>
      <c r="T296" s="25" t="s">
        <v>1593</v>
      </c>
    </row>
    <row r="297" spans="1:20" ht="44.4" x14ac:dyDescent="0.55000000000000004">
      <c r="A297" s="22" t="s">
        <v>260</v>
      </c>
      <c r="B297" s="22" t="s">
        <v>261</v>
      </c>
      <c r="C297" s="21">
        <v>1</v>
      </c>
      <c r="D297" s="21" t="s">
        <v>6</v>
      </c>
      <c r="E297" s="21" t="s">
        <v>8</v>
      </c>
      <c r="F297" s="21" t="s">
        <v>6</v>
      </c>
      <c r="G297" s="21"/>
      <c r="H297" s="21" t="str">
        <f>IFERROR(IF(LEN(VLOOKUP($A297,Entities!$A$1:$C$129,3,FALSE))=0,"",VLOOKUP($A297,Entities!$A$1:$C$129,3,FALSE)),"")</f>
        <v>A controlled list of values that identifies the type of QE FEE CATEGORY. Values include: Learner, Enrolment, Registration, Entry, Resit, Outcome submission, Top Up, Fall Back, Post-results Award, Certificate.</v>
      </c>
      <c r="I297" s="21" t="str">
        <f>IFERROR(IF(LEN(VLOOKUP($A297,Entities!$A$1:$D$129,4,FALSE))=0,"",VLOOKUP($A297,Entities!$A$1:$D$129,4,FALSE)),"")</f>
        <v/>
      </c>
      <c r="J297" s="21" t="str">
        <f>IFERROR(IF(LEN(VLOOKUP($A297,Entities!$A$1:$E$129,5,FALSE))=0,"",VLOOKUP($A297,Entities!$A$1:$E$129,5,FALSE)),"")</f>
        <v>Reference Entity</v>
      </c>
      <c r="K297" s="21" t="str">
        <f>IFERROR(IF(LEN(VLOOKUP($B297,Attributes!$A$1:$C$355,3,FALSE))=0,"",VLOOKUP($B297,Attributes!$A$1:$C$355,3,FALSE)),"")</f>
        <v>NVARCHAR(100)</v>
      </c>
      <c r="L297" s="21" t="str">
        <f>IFERROR(IF(LEN(VLOOKUP($B297,Attributes!$A$1:$F$355,6,FALSE))=0,"",VLOOKUP($B297,Attributes!$A$1:$F$355,6,FALSE)),"")</f>
        <v>QE_Fee_Category_Type</v>
      </c>
      <c r="M297" s="21" t="str">
        <f>IFERROR(IF(LEN(VLOOKUP($B297,Attributes!$A$1:$G$355,7,FALSE))=0,"",VLOOKUP($B297,Attributes!$A$1:$G$355,7,FALSE)),"")</f>
        <v>A controlled list of values that identifies the type of QE FEE CATEGORY. Values include: Learner, Enrolment, Registration, Entry, Resit, Outcome submission, Top Up, Fall Back, Post-results Award, Certificate.</v>
      </c>
      <c r="N297" s="21" t="str">
        <f>IFERROR(IF(LEN(VLOOKUP($B297,Attributes!$A$1:$H$355,8,FALSE))=0,"",VLOOKUP($B297,Attributes!$A$1:$H$355,8,FALSE)),"")</f>
        <v/>
      </c>
      <c r="O297" s="21"/>
      <c r="P297" s="25" t="s">
        <v>2021</v>
      </c>
      <c r="Q297" s="25"/>
      <c r="R297" s="25" t="s">
        <v>2021</v>
      </c>
      <c r="S297" s="25" t="s">
        <v>1445</v>
      </c>
      <c r="T297" s="25" t="s">
        <v>261</v>
      </c>
    </row>
    <row r="298" spans="1:20" ht="44.4" x14ac:dyDescent="0.55000000000000004">
      <c r="A298" s="22" t="s">
        <v>260</v>
      </c>
      <c r="B298" s="22" t="s">
        <v>1594</v>
      </c>
      <c r="C298" s="21">
        <v>2</v>
      </c>
      <c r="D298" s="21" t="s">
        <v>8</v>
      </c>
      <c r="E298" s="21" t="s">
        <v>8</v>
      </c>
      <c r="F298" s="21" t="s">
        <v>6</v>
      </c>
      <c r="G298" s="21"/>
      <c r="H298" s="21" t="str">
        <f>IFERROR(IF(LEN(VLOOKUP($A298,Entities!$A$1:$C$129,3,FALSE))=0,"",VLOOKUP($A298,Entities!$A$1:$C$129,3,FALSE)),"")</f>
        <v>A controlled list of values that identifies the type of QE FEE CATEGORY. Values include: Learner, Enrolment, Registration, Entry, Resit, Outcome submission, Top Up, Fall Back, Post-results Award, Certificate.</v>
      </c>
      <c r="I298" s="21" t="str">
        <f>IFERROR(IF(LEN(VLOOKUP($A298,Entities!$A$1:$D$129,4,FALSE))=0,"",VLOOKUP($A298,Entities!$A$1:$D$129,4,FALSE)),"")</f>
        <v/>
      </c>
      <c r="J298" s="21" t="str">
        <f>IFERROR(IF(LEN(VLOOKUP($A298,Entities!$A$1:$E$129,5,FALSE))=0,"",VLOOKUP($A298,Entities!$A$1:$E$129,5,FALSE)),"")</f>
        <v>Reference Entity</v>
      </c>
      <c r="K298" s="21" t="str">
        <f>IFERROR(IF(LEN(VLOOKUP($B298,Attributes!$A$1:$C$355,3,FALSE))=0,"",VLOOKUP($B298,Attributes!$A$1:$C$355,3,FALSE)),"")</f>
        <v>NVARCHAR(4000)</v>
      </c>
      <c r="L298" s="21" t="str">
        <f>IFERROR(IF(LEN(VLOOKUP($B298,Attributes!$A$1:$F$355,6,FALSE))=0,"",VLOOKUP($B298,Attributes!$A$1:$F$355,6,FALSE)),"")</f>
        <v/>
      </c>
      <c r="M298" s="21" t="str">
        <f>IFERROR(IF(LEN(VLOOKUP($B298,Attributes!$A$1:$G$355,7,FALSE))=0,"",VLOOKUP($B298,Attributes!$A$1:$G$355,7,FALSE)),"")</f>
        <v>Description of QE_FEE_CATEGORY_TYPE value.</v>
      </c>
      <c r="N298" s="21" t="str">
        <f>IFERROR(IF(LEN(VLOOKUP($B298,Attributes!$A$1:$H$355,8,FALSE))=0,"",VLOOKUP($B298,Attributes!$A$1:$H$355,8,FALSE)),"")</f>
        <v/>
      </c>
      <c r="O298" s="21"/>
      <c r="P298" s="25" t="s">
        <v>2021</v>
      </c>
      <c r="Q298" s="25"/>
      <c r="R298" s="25" t="s">
        <v>2021</v>
      </c>
      <c r="S298" s="25" t="s">
        <v>1445</v>
      </c>
      <c r="T298" s="25" t="s">
        <v>1594</v>
      </c>
    </row>
    <row r="299" spans="1:20" ht="33.299999999999997" x14ac:dyDescent="0.55000000000000004">
      <c r="A299" s="22" t="s">
        <v>1497</v>
      </c>
      <c r="B299" s="22" t="s">
        <v>1498</v>
      </c>
      <c r="C299" s="21">
        <v>1</v>
      </c>
      <c r="D299" s="21" t="s">
        <v>6</v>
      </c>
      <c r="E299" s="21" t="s">
        <v>8</v>
      </c>
      <c r="F299" s="21" t="s">
        <v>6</v>
      </c>
      <c r="G299" s="21"/>
      <c r="H299" s="21" t="str">
        <f>IFERROR(IF(LEN(VLOOKUP($A299,Entities!$A$1:$C$129,3,FALSE))=0,"",VLOOKUP($A299,Entities!$A$1:$C$129,3,FALSE)),"")</f>
        <v>A controlled list of values that identify geographical administrative zones for QUALIFICATION ELEMENTS.</v>
      </c>
      <c r="I299" s="21" t="str">
        <f>IFERROR(IF(LEN(VLOOKUP($A299,Entities!$A$1:$D$129,4,FALSE))=0,"",VLOOKUP($A299,Entities!$A$1:$D$129,4,FALSE)),"")</f>
        <v>Currently used only by CIE to allocate ASSESSABLEs to CIE administrative zones.</v>
      </c>
      <c r="J299" s="21" t="str">
        <f>IFERROR(IF(LEN(VLOOKUP($A299,Entities!$A$1:$E$129,5,FALSE))=0,"",VLOOKUP($A299,Entities!$A$1:$E$129,5,FALSE)),"")</f>
        <v>Reference Entity</v>
      </c>
      <c r="K299" s="21" t="str">
        <f>IFERROR(IF(LEN(VLOOKUP($B299,Attributes!$A$1:$C$355,3,FALSE))=0,"",VLOOKUP($B299,Attributes!$A$1:$C$355,3,FALSE)),"")</f>
        <v>NVARCHAR(25)</v>
      </c>
      <c r="L299" s="21" t="str">
        <f>IFERROR(IF(LEN(VLOOKUP($B299,Attributes!$A$1:$F$355,6,FALSE))=0,"",VLOOKUP($B299,Attributes!$A$1:$F$355,6,FALSE)),"")</f>
        <v>QE Geog Zone</v>
      </c>
      <c r="M299" s="21" t="str">
        <f>IFERROR(IF(LEN(VLOOKUP($B299,Attributes!$A$1:$G$355,7,FALSE))=0,"",VLOOKUP($B299,Attributes!$A$1:$G$355,7,FALSE)),"")</f>
        <v>A controlled list of values that identify geographical administrative zones for QUALIFICATION ELEMENTS.</v>
      </c>
      <c r="N299" s="21" t="str">
        <f>IFERROR(IF(LEN(VLOOKUP($B299,Attributes!$A$1:$H$355,8,FALSE))=0,"",VLOOKUP($B299,Attributes!$A$1:$H$355,8,FALSE)),"")</f>
        <v>Assessables can be allocated to different geographical administrative zones.
CIE will use this to distinguish their administrative zones.</v>
      </c>
      <c r="O299" s="21"/>
      <c r="P299" s="25" t="s">
        <v>2021</v>
      </c>
      <c r="Q299" s="25"/>
      <c r="R299" s="25" t="s">
        <v>2021</v>
      </c>
      <c r="S299" s="25" t="s">
        <v>1446</v>
      </c>
      <c r="T299" s="25" t="s">
        <v>1498</v>
      </c>
    </row>
    <row r="300" spans="1:20" ht="22.2" x14ac:dyDescent="0.55000000000000004">
      <c r="A300" s="22" t="s">
        <v>1497</v>
      </c>
      <c r="B300" s="22" t="s">
        <v>1595</v>
      </c>
      <c r="C300" s="21">
        <v>2</v>
      </c>
      <c r="D300" s="21" t="s">
        <v>8</v>
      </c>
      <c r="E300" s="21" t="s">
        <v>8</v>
      </c>
      <c r="F300" s="21" t="s">
        <v>6</v>
      </c>
      <c r="G300" s="21"/>
      <c r="H300" s="21" t="str">
        <f>IFERROR(IF(LEN(VLOOKUP($A300,Entities!$A$1:$C$129,3,FALSE))=0,"",VLOOKUP($A300,Entities!$A$1:$C$129,3,FALSE)),"")</f>
        <v>A controlled list of values that identify geographical administrative zones for QUALIFICATION ELEMENTS.</v>
      </c>
      <c r="I300" s="21" t="str">
        <f>IFERROR(IF(LEN(VLOOKUP($A300,Entities!$A$1:$D$129,4,FALSE))=0,"",VLOOKUP($A300,Entities!$A$1:$D$129,4,FALSE)),"")</f>
        <v>Currently used only by CIE to allocate ASSESSABLEs to CIE administrative zones.</v>
      </c>
      <c r="J300" s="21" t="str">
        <f>IFERROR(IF(LEN(VLOOKUP($A300,Entities!$A$1:$E$129,5,FALSE))=0,"",VLOOKUP($A300,Entities!$A$1:$E$129,5,FALSE)),"")</f>
        <v>Reference Entity</v>
      </c>
      <c r="K300" s="21" t="str">
        <f>IFERROR(IF(LEN(VLOOKUP($B300,Attributes!$A$1:$C$355,3,FALSE))=0,"",VLOOKUP($B300,Attributes!$A$1:$C$355,3,FALSE)),"")</f>
        <v>NVARCHAR(4000)</v>
      </c>
      <c r="L300" s="21" t="str">
        <f>IFERROR(IF(LEN(VLOOKUP($B300,Attributes!$A$1:$F$355,6,FALSE))=0,"",VLOOKUP($B300,Attributes!$A$1:$F$355,6,FALSE)),"")</f>
        <v/>
      </c>
      <c r="M300" s="21" t="str">
        <f>IFERROR(IF(LEN(VLOOKUP($B300,Attributes!$A$1:$G$355,7,FALSE))=0,"",VLOOKUP($B300,Attributes!$A$1:$G$355,7,FALSE)),"")</f>
        <v>Description of QE_GEOG_ZONE_TYPE value.</v>
      </c>
      <c r="N300" s="21" t="str">
        <f>IFERROR(IF(LEN(VLOOKUP($B300,Attributes!$A$1:$H$355,8,FALSE))=0,"",VLOOKUP($B300,Attributes!$A$1:$H$355,8,FALSE)),"")</f>
        <v/>
      </c>
      <c r="O300" s="21"/>
      <c r="P300" s="25" t="s">
        <v>2021</v>
      </c>
      <c r="Q300" s="25"/>
      <c r="R300" s="25" t="s">
        <v>2021</v>
      </c>
      <c r="S300" s="25" t="s">
        <v>1446</v>
      </c>
      <c r="T300" s="25" t="s">
        <v>1595</v>
      </c>
    </row>
    <row r="301" spans="1:20" ht="44.4" x14ac:dyDescent="0.55000000000000004">
      <c r="A301" s="22" t="s">
        <v>418</v>
      </c>
      <c r="B301" s="22" t="s">
        <v>7</v>
      </c>
      <c r="C301" s="21">
        <v>1</v>
      </c>
      <c r="D301" s="21" t="s">
        <v>6</v>
      </c>
      <c r="E301" s="21" t="s">
        <v>6</v>
      </c>
      <c r="F301" s="21" t="s">
        <v>6</v>
      </c>
      <c r="G301" s="21"/>
      <c r="H301" s="21" t="str">
        <f>IFERROR(IF(LEN(VLOOKUP($A301,Entities!$A$1:$C$129,3,FALSE))=0,"",VLOOKUP($A301,Entities!$A$1:$C$129,3,FALSE)),"")</f>
        <v>The association of Performance Points to a specific Grade within the context of a QUAL PERFORMANCE TABLE QE.</v>
      </c>
      <c r="I301" s="21" t="str">
        <f>IFERROR(IF(LEN(VLOOKUP($A301,Entities!$A$1:$D$129,4,FALSE))=0,"",VLOOKUP($A301,Entities!$A$1:$D$129,4,FALSE)),"")</f>
        <v/>
      </c>
      <c r="J301" s="21" t="str">
        <f>IFERROR(IF(LEN(VLOOKUP($A301,Entities!$A$1:$E$129,5,FALSE))=0,"",VLOOKUP($A301,Entities!$A$1:$E$129,5,FALSE)),"")</f>
        <v>QE Subject Classification</v>
      </c>
      <c r="K301" s="21" t="str">
        <f>IFERROR(IF(LEN(VLOOKUP($B301,Attributes!$A$1:$C$355,3,FALSE))=0,"",VLOOKUP($B301,Attributes!$A$1:$C$355,3,FALSE)),"")</f>
        <v>NVARCHAR(32)</v>
      </c>
      <c r="L301" s="21" t="str">
        <f>IFERROR(IF(LEN(VLOOKUP($B301,Attributes!$A$1:$F$355,6,FALSE))=0,"",VLOOKUP($B301,Attributes!$A$1:$F$355,6,FALSE)),"")</f>
        <v/>
      </c>
      <c r="M301" s="21" t="str">
        <f>IFERROR(IF(LEN(VLOOKUP($B301,Attributes!$A$1:$G$355,7,FALSE))=0,"",VLOOKUP($B301,Attributes!$A$1:$G$355,7,FALSE)),"")</f>
        <v>A value that denotes and distinguishes the PARTY.</v>
      </c>
      <c r="N301" s="21" t="str">
        <f>IFERROR(IF(LEN(VLOOKUP($B301,Attributes!$A$1:$H$355,8,FALSE))=0,"",VLOOKUP($B301,Attributes!$A$1:$H$355,8,FALSE)),"")</f>
        <v>In this case is an AWARDING ORGANISATION. 
Where the party is an awarding organisation the JCQCIC Awarding Organisation Id must be used.</v>
      </c>
      <c r="O301" s="21"/>
      <c r="P301" s="25" t="s">
        <v>367</v>
      </c>
      <c r="Q301" s="25"/>
      <c r="R301" s="25" t="s">
        <v>367</v>
      </c>
      <c r="S301" s="25" t="s">
        <v>1910</v>
      </c>
      <c r="T301" s="25" t="s">
        <v>7</v>
      </c>
    </row>
    <row r="302" spans="1:20" ht="44.4" x14ac:dyDescent="0.55000000000000004">
      <c r="A302" s="22" t="s">
        <v>418</v>
      </c>
      <c r="B302" s="22" t="s">
        <v>16</v>
      </c>
      <c r="C302" s="21">
        <v>2</v>
      </c>
      <c r="D302" s="21" t="s">
        <v>6</v>
      </c>
      <c r="E302" s="21" t="s">
        <v>6</v>
      </c>
      <c r="F302" s="21" t="s">
        <v>6</v>
      </c>
      <c r="G302" s="21" t="s">
        <v>1327</v>
      </c>
      <c r="H302" s="21" t="str">
        <f>IFERROR(IF(LEN(VLOOKUP($A302,Entities!$A$1:$C$129,3,FALSE))=0,"",VLOOKUP($A302,Entities!$A$1:$C$129,3,FALSE)),"")</f>
        <v>The association of Performance Points to a specific Grade within the context of a QUAL PERFORMANCE TABLE QE.</v>
      </c>
      <c r="I302" s="21" t="str">
        <f>IFERROR(IF(LEN(VLOOKUP($A302,Entities!$A$1:$D$129,4,FALSE))=0,"",VLOOKUP($A302,Entities!$A$1:$D$129,4,FALSE)),"")</f>
        <v/>
      </c>
      <c r="J302" s="21" t="str">
        <f>IFERROR(IF(LEN(VLOOKUP($A302,Entities!$A$1:$E$129,5,FALSE))=0,"",VLOOKUP($A302,Entities!$A$1:$E$129,5,FALSE)),"")</f>
        <v>QE Subject Classification</v>
      </c>
      <c r="K302" s="21" t="str">
        <f>IFERROR(IF(LEN(VLOOKUP($B302,Attributes!$A$1:$C$355,3,FALSE))=0,"",VLOOKUP($B302,Attributes!$A$1:$C$355,3,FALSE)),"")</f>
        <v>NVARCHAR(32)</v>
      </c>
      <c r="L302" s="21" t="str">
        <f>IFERROR(IF(LEN(VLOOKUP($B302,Attributes!$A$1:$F$355,6,FALSE))=0,"",VLOOKUP($B302,Attributes!$A$1:$F$355,6,FALSE)),"")</f>
        <v>Qualification_Element_Type</v>
      </c>
      <c r="M302" s="21" t="str">
        <f>IFERROR(IF(LEN(VLOOKUP($B302,Attributes!$A$1:$G$355,7,FALSE))=0,"",VLOOKUP($B302,Attributes!$A$1:$G$355,7,FALSE)),"")</f>
        <v>A controlled list of values that denotes the type and behaviour of the specific QUALIFICATION ELEMENT. Values are "Scheme", "Award", "Learning Unit", "Pathway", "Assessable".</v>
      </c>
      <c r="N302" s="21" t="str">
        <f>IFERROR(IF(LEN(VLOOKUP($B302,Attributes!$A$1:$H$355,8,FALSE))=0,"",VLOOKUP($B302,Attributes!$A$1:$H$355,8,FALSE)),"")</f>
        <v/>
      </c>
      <c r="O302" s="21"/>
      <c r="P302" s="25" t="s">
        <v>367</v>
      </c>
      <c r="Q302" s="25"/>
      <c r="R302" s="25" t="s">
        <v>367</v>
      </c>
      <c r="S302" s="25" t="s">
        <v>1910</v>
      </c>
      <c r="T302" s="25" t="s">
        <v>16</v>
      </c>
    </row>
    <row r="303" spans="1:20" ht="44.4" x14ac:dyDescent="0.55000000000000004">
      <c r="A303" s="22" t="s">
        <v>418</v>
      </c>
      <c r="B303" s="22" t="s">
        <v>15</v>
      </c>
      <c r="C303" s="21">
        <v>3</v>
      </c>
      <c r="D303" s="21" t="s">
        <v>6</v>
      </c>
      <c r="E303" s="21" t="s">
        <v>6</v>
      </c>
      <c r="F303" s="21" t="s">
        <v>6</v>
      </c>
      <c r="G303" s="21" t="s">
        <v>1327</v>
      </c>
      <c r="H303" s="21" t="str">
        <f>IFERROR(IF(LEN(VLOOKUP($A303,Entities!$A$1:$C$129,3,FALSE))=0,"",VLOOKUP($A303,Entities!$A$1:$C$129,3,FALSE)),"")</f>
        <v>The association of Performance Points to a specific Grade within the context of a QUAL PERFORMANCE TABLE QE.</v>
      </c>
      <c r="I303" s="21" t="str">
        <f>IFERROR(IF(LEN(VLOOKUP($A303,Entities!$A$1:$D$129,4,FALSE))=0,"",VLOOKUP($A303,Entities!$A$1:$D$129,4,FALSE)),"")</f>
        <v/>
      </c>
      <c r="J303" s="21" t="str">
        <f>IFERROR(IF(LEN(VLOOKUP($A303,Entities!$A$1:$E$129,5,FALSE))=0,"",VLOOKUP($A303,Entities!$A$1:$E$129,5,FALSE)),"")</f>
        <v>QE Subject Classification</v>
      </c>
      <c r="K303" s="21" t="str">
        <f>IFERROR(IF(LEN(VLOOKUP($B303,Attributes!$A$1:$C$355,3,FALSE))=0,"",VLOOKUP($B303,Attributes!$A$1:$C$355,3,FALSE)),"")</f>
        <v>NVARCHAR(50)</v>
      </c>
      <c r="L303" s="21" t="str">
        <f>IFERROR(IF(LEN(VLOOKUP($B303,Attributes!$A$1:$F$355,6,FALSE))=0,"",VLOOKUP($B303,Attributes!$A$1:$F$355,6,FALSE)),"")</f>
        <v/>
      </c>
      <c r="M303" s="21" t="str">
        <f>IFERROR(IF(LEN(VLOOKUP($B303,Attributes!$A$1:$G$355,7,FALSE))=0,"",VLOOKUP($B303,Attributes!$A$1:$G$355,7,FALSE)),"")</f>
        <v>A value that uniquely identifies a specific part of a Qualification and applies to one or more QUALIFICATION ELEMENT(s) within an AWARDING ORGANISATION.</v>
      </c>
      <c r="N303" s="21" t="str">
        <f>IFERROR(IF(LEN(VLOOKUP($B303,Attributes!$A$1:$H$355,8,FALSE))=0,"",VLOOKUP($B303,Attributes!$A$1:$H$355,8,FALSE)),"")</f>
        <v>The same value may be used for a number of QUALIFICATION ELEMENTS provided they are differentiated by Qualification_Element_Type.</v>
      </c>
      <c r="O303" s="21"/>
      <c r="P303" s="25" t="s">
        <v>367</v>
      </c>
      <c r="Q303" s="25"/>
      <c r="R303" s="25" t="s">
        <v>367</v>
      </c>
      <c r="S303" s="25" t="s">
        <v>1910</v>
      </c>
      <c r="T303" s="25" t="s">
        <v>15</v>
      </c>
    </row>
    <row r="304" spans="1:20" ht="44.4" x14ac:dyDescent="0.55000000000000004">
      <c r="A304" s="22" t="s">
        <v>418</v>
      </c>
      <c r="B304" s="22" t="s">
        <v>422</v>
      </c>
      <c r="C304" s="21">
        <v>4</v>
      </c>
      <c r="D304" s="21" t="s">
        <v>6</v>
      </c>
      <c r="E304" s="21" t="s">
        <v>6</v>
      </c>
      <c r="F304" s="21" t="s">
        <v>6</v>
      </c>
      <c r="G304" s="21" t="s">
        <v>1327</v>
      </c>
      <c r="H304" s="21" t="str">
        <f>IFERROR(IF(LEN(VLOOKUP($A304,Entities!$A$1:$C$129,3,FALSE))=0,"",VLOOKUP($A304,Entities!$A$1:$C$129,3,FALSE)),"")</f>
        <v>The association of Performance Points to a specific Grade within the context of a QUAL PERFORMANCE TABLE QE.</v>
      </c>
      <c r="I304" s="21" t="str">
        <f>IFERROR(IF(LEN(VLOOKUP($A304,Entities!$A$1:$D$129,4,FALSE))=0,"",VLOOKUP($A304,Entities!$A$1:$D$129,4,FALSE)),"")</f>
        <v/>
      </c>
      <c r="J304" s="21" t="str">
        <f>IFERROR(IF(LEN(VLOOKUP($A304,Entities!$A$1:$E$129,5,FALSE))=0,"",VLOOKUP($A304,Entities!$A$1:$E$129,5,FALSE)),"")</f>
        <v>QE Subject Classification</v>
      </c>
      <c r="K304" s="21" t="str">
        <f>IFERROR(IF(LEN(VLOOKUP($B304,Attributes!$A$1:$C$355,3,FALSE))=0,"",VLOOKUP($B304,Attributes!$A$1:$C$355,3,FALSE)),"")</f>
        <v>NVARCHAR(50)</v>
      </c>
      <c r="L304" s="21" t="str">
        <f>IFERROR(IF(LEN(VLOOKUP($B304,Attributes!$A$1:$F$355,6,FALSE))=0,"",VLOOKUP($B304,Attributes!$A$1:$F$355,6,FALSE)),"")</f>
        <v>Performance_Administrator</v>
      </c>
      <c r="M304" s="21" t="str">
        <f>IFERROR(IF(LEN(VLOOKUP($B304,Attributes!$A$1:$G$355,7,FALSE))=0,"",VLOOKUP($B304,Attributes!$A$1:$G$355,7,FALSE)),"")</f>
        <v>The administrator of the QUAL PERFORMANCE TABLE. Examples include "England", "Wales". "DFE".</v>
      </c>
      <c r="N304" s="21" t="str">
        <f>IFERROR(IF(LEN(VLOOKUP($B304,Attributes!$A$1:$H$355,8,FALSE))=0,"",VLOOKUP($B304,Attributes!$A$1:$H$355,8,FALSE)),"")</f>
        <v/>
      </c>
      <c r="O304" s="21"/>
      <c r="P304" s="25" t="s">
        <v>367</v>
      </c>
      <c r="Q304" s="25"/>
      <c r="R304" s="25" t="s">
        <v>367</v>
      </c>
      <c r="S304" s="25" t="s">
        <v>1910</v>
      </c>
      <c r="T304" s="25" t="s">
        <v>422</v>
      </c>
    </row>
    <row r="305" spans="1:20" ht="44.4" x14ac:dyDescent="0.55000000000000004">
      <c r="A305" s="22" t="s">
        <v>418</v>
      </c>
      <c r="B305" s="22" t="s">
        <v>421</v>
      </c>
      <c r="C305" s="21">
        <v>5</v>
      </c>
      <c r="D305" s="21" t="s">
        <v>6</v>
      </c>
      <c r="E305" s="21" t="s">
        <v>6</v>
      </c>
      <c r="F305" s="21" t="s">
        <v>6</v>
      </c>
      <c r="G305" s="21" t="s">
        <v>1327</v>
      </c>
      <c r="H305" s="21" t="str">
        <f>IFERROR(IF(LEN(VLOOKUP($A305,Entities!$A$1:$C$129,3,FALSE))=0,"",VLOOKUP($A305,Entities!$A$1:$C$129,3,FALSE)),"")</f>
        <v>The association of Performance Points to a specific Grade within the context of a QUAL PERFORMANCE TABLE QE.</v>
      </c>
      <c r="I305" s="21" t="str">
        <f>IFERROR(IF(LEN(VLOOKUP($A305,Entities!$A$1:$D$129,4,FALSE))=0,"",VLOOKUP($A305,Entities!$A$1:$D$129,4,FALSE)),"")</f>
        <v/>
      </c>
      <c r="J305" s="21" t="str">
        <f>IFERROR(IF(LEN(VLOOKUP($A305,Entities!$A$1:$E$129,5,FALSE))=0,"",VLOOKUP($A305,Entities!$A$1:$E$129,5,FALSE)),"")</f>
        <v>QE Subject Classification</v>
      </c>
      <c r="K305" s="21" t="str">
        <f>IFERROR(IF(LEN(VLOOKUP($B305,Attributes!$A$1:$C$355,3,FALSE))=0,"",VLOOKUP($B305,Attributes!$A$1:$C$355,3,FALSE)),"")</f>
        <v>NVARCHAR(50)</v>
      </c>
      <c r="L305" s="21" t="str">
        <f>IFERROR(IF(LEN(VLOOKUP($B305,Attributes!$A$1:$F$355,6,FALSE))=0,"",VLOOKUP($B305,Attributes!$A$1:$F$355,6,FALSE)),"")</f>
        <v>QE_Performance_Table_Type</v>
      </c>
      <c r="M305" s="21" t="str">
        <f>IFERROR(IF(LEN(VLOOKUP($B305,Attributes!$A$1:$G$355,7,FALSE))=0,"",VLOOKUP($B305,Attributes!$A$1:$G$355,7,FALSE)),"")</f>
        <v>A controlled list of values that identifies the various Learning Stages used by a QUAL PERFORMANCE TABLEs. Values include "Key Stage 4", "Post 16".</v>
      </c>
      <c r="N305" s="21" t="str">
        <f>IFERROR(IF(LEN(VLOOKUP($B305,Attributes!$A$1:$H$355,8,FALSE))=0,"",VLOOKUP($B305,Attributes!$A$1:$H$355,8,FALSE)),"")</f>
        <v>Additional values for this controlled List will be advised in Best Practice once consultation is complete.</v>
      </c>
      <c r="O305" s="21"/>
      <c r="P305" s="25" t="s">
        <v>367</v>
      </c>
      <c r="Q305" s="25"/>
      <c r="R305" s="25" t="s">
        <v>367</v>
      </c>
      <c r="S305" s="25" t="s">
        <v>1910</v>
      </c>
      <c r="T305" s="25" t="s">
        <v>421</v>
      </c>
    </row>
    <row r="306" spans="1:20" ht="44.4" x14ac:dyDescent="0.55000000000000004">
      <c r="A306" s="22" t="s">
        <v>418</v>
      </c>
      <c r="B306" s="22" t="s">
        <v>420</v>
      </c>
      <c r="C306" s="21">
        <v>6</v>
      </c>
      <c r="D306" s="21" t="s">
        <v>6</v>
      </c>
      <c r="E306" s="21" t="s">
        <v>6</v>
      </c>
      <c r="F306" s="21" t="s">
        <v>6</v>
      </c>
      <c r="G306" s="21" t="s">
        <v>1327</v>
      </c>
      <c r="H306" s="21" t="str">
        <f>IFERROR(IF(LEN(VLOOKUP($A306,Entities!$A$1:$C$129,3,FALSE))=0,"",VLOOKUP($A306,Entities!$A$1:$C$129,3,FALSE)),"")</f>
        <v>The association of Performance Points to a specific Grade within the context of a QUAL PERFORMANCE TABLE QE.</v>
      </c>
      <c r="I306" s="21" t="str">
        <f>IFERROR(IF(LEN(VLOOKUP($A306,Entities!$A$1:$D$129,4,FALSE))=0,"",VLOOKUP($A306,Entities!$A$1:$D$129,4,FALSE)),"")</f>
        <v/>
      </c>
      <c r="J306" s="21" t="str">
        <f>IFERROR(IF(LEN(VLOOKUP($A306,Entities!$A$1:$E$129,5,FALSE))=0,"",VLOOKUP($A306,Entities!$A$1:$E$129,5,FALSE)),"")</f>
        <v>QE Subject Classification</v>
      </c>
      <c r="K306" s="21" t="str">
        <f>IFERROR(IF(LEN(VLOOKUP($B306,Attributes!$A$1:$C$355,3,FALSE))=0,"",VLOOKUP($B306,Attributes!$A$1:$C$355,3,FALSE)),"")</f>
        <v>DATE</v>
      </c>
      <c r="L306" s="21" t="str">
        <f>IFERROR(IF(LEN(VLOOKUP($B306,Attributes!$A$1:$F$355,6,FALSE))=0,"",VLOOKUP($B306,Attributes!$A$1:$F$355,6,FALSE)),"")</f>
        <v/>
      </c>
      <c r="M306" s="21" t="str">
        <f>IFERROR(IF(LEN(VLOOKUP($B306,Attributes!$A$1:$G$355,7,FALSE))=0,"",VLOOKUP($B306,Attributes!$A$1:$G$355,7,FALSE)),"")</f>
        <v>The date from which the QUAL PERFORMANCE TABLE is effective.</v>
      </c>
      <c r="N306" s="21" t="str">
        <f>IFERROR(IF(LEN(VLOOKUP($B306,Attributes!$A$1:$H$355,8,FALSE))=0,"",VLOOKUP($B306,Attributes!$A$1:$H$355,8,FALSE)),"")</f>
        <v/>
      </c>
      <c r="O306" s="21"/>
      <c r="P306" s="25" t="s">
        <v>367</v>
      </c>
      <c r="Q306" s="25"/>
      <c r="R306" s="25" t="s">
        <v>367</v>
      </c>
      <c r="S306" s="25" t="s">
        <v>1910</v>
      </c>
      <c r="T306" s="25" t="s">
        <v>420</v>
      </c>
    </row>
    <row r="307" spans="1:20" ht="44.4" x14ac:dyDescent="0.55000000000000004">
      <c r="A307" s="22" t="s">
        <v>418</v>
      </c>
      <c r="B307" s="22" t="s">
        <v>435</v>
      </c>
      <c r="C307" s="21">
        <v>7</v>
      </c>
      <c r="D307" s="21" t="s">
        <v>6</v>
      </c>
      <c r="E307" s="21" t="s">
        <v>6</v>
      </c>
      <c r="F307" s="21" t="s">
        <v>6</v>
      </c>
      <c r="G307" s="21" t="s">
        <v>1327</v>
      </c>
      <c r="H307" s="21" t="s">
        <v>1908</v>
      </c>
      <c r="I307" s="21" t="s">
        <v>1327</v>
      </c>
      <c r="J307" s="21" t="s">
        <v>455</v>
      </c>
      <c r="K307" s="21" t="s">
        <v>868</v>
      </c>
      <c r="L307" s="21" t="s">
        <v>435</v>
      </c>
      <c r="M307" s="21" t="s">
        <v>436</v>
      </c>
      <c r="N307" s="21" t="s">
        <v>1327</v>
      </c>
      <c r="O307" s="21"/>
      <c r="P307" s="25" t="s">
        <v>367</v>
      </c>
      <c r="Q307" s="25"/>
      <c r="R307" s="25" t="s">
        <v>367</v>
      </c>
      <c r="S307" s="25" t="s">
        <v>1910</v>
      </c>
      <c r="T307" s="25" t="s">
        <v>435</v>
      </c>
    </row>
    <row r="308" spans="1:20" ht="44.4" x14ac:dyDescent="0.55000000000000004">
      <c r="A308" s="22" t="s">
        <v>418</v>
      </c>
      <c r="B308" s="22" t="s">
        <v>457</v>
      </c>
      <c r="C308" s="21">
        <v>8</v>
      </c>
      <c r="D308" s="21" t="s">
        <v>6</v>
      </c>
      <c r="E308" s="21" t="s">
        <v>6</v>
      </c>
      <c r="F308" s="21" t="s">
        <v>6</v>
      </c>
      <c r="G308" s="21" t="s">
        <v>1327</v>
      </c>
      <c r="H308" s="21" t="s">
        <v>1908</v>
      </c>
      <c r="I308" s="21" t="s">
        <v>1327</v>
      </c>
      <c r="J308" s="21" t="s">
        <v>455</v>
      </c>
      <c r="K308" s="21" t="s">
        <v>820</v>
      </c>
      <c r="L308" s="21" t="s">
        <v>1327</v>
      </c>
      <c r="M308" s="21" t="s">
        <v>458</v>
      </c>
      <c r="N308" s="21" t="s">
        <v>1327</v>
      </c>
      <c r="O308" s="21"/>
      <c r="P308" s="25" t="s">
        <v>367</v>
      </c>
      <c r="Q308" s="25"/>
      <c r="R308" s="25" t="s">
        <v>367</v>
      </c>
      <c r="S308" s="25" t="s">
        <v>1910</v>
      </c>
      <c r="T308" s="25" t="s">
        <v>457</v>
      </c>
    </row>
    <row r="309" spans="1:20" ht="44.4" x14ac:dyDescent="0.55000000000000004">
      <c r="A309" s="22" t="s">
        <v>418</v>
      </c>
      <c r="B309" s="22" t="s">
        <v>117</v>
      </c>
      <c r="C309" s="21">
        <v>9</v>
      </c>
      <c r="D309" s="21" t="s">
        <v>6</v>
      </c>
      <c r="E309" s="21" t="s">
        <v>8</v>
      </c>
      <c r="F309" s="21" t="s">
        <v>6</v>
      </c>
      <c r="G309" s="21" t="s">
        <v>1327</v>
      </c>
      <c r="H309" s="21" t="str">
        <f>IFERROR(IF(LEN(VLOOKUP($A309,Entities!$A$1:$C$129,3,FALSE))=0,"",VLOOKUP($A309,Entities!$A$1:$C$129,3,FALSE)),"")</f>
        <v>The association of Performance Points to a specific Grade within the context of a QUAL PERFORMANCE TABLE QE.</v>
      </c>
      <c r="I309" s="21" t="str">
        <f>IFERROR(IF(LEN(VLOOKUP($A309,Entities!$A$1:$D$129,4,FALSE))=0,"",VLOOKUP($A309,Entities!$A$1:$D$129,4,FALSE)),"")</f>
        <v/>
      </c>
      <c r="J309" s="21" t="str">
        <f>IFERROR(IF(LEN(VLOOKUP($A309,Entities!$A$1:$E$129,5,FALSE))=0,"",VLOOKUP($A309,Entities!$A$1:$E$129,5,FALSE)),"")</f>
        <v>QE Subject Classification</v>
      </c>
      <c r="K309" s="21" t="str">
        <f>IFERROR(IF(LEN(VLOOKUP($B309,Attributes!$A$1:$C$355,3,FALSE))=0,"",VLOOKUP($B309,Attributes!$A$1:$C$355,3,FALSE)),"")</f>
        <v>NVARCHAR(50)</v>
      </c>
      <c r="L309" s="21" t="str">
        <f>IFERROR(IF(LEN(VLOOKUP($B309,Attributes!$A$1:$F$355,6,FALSE))=0,"",VLOOKUP($B309,Attributes!$A$1:$F$355,6,FALSE)),"")</f>
        <v/>
      </c>
      <c r="M309" s="21" t="str">
        <f>IFERROR(IF(LEN(VLOOKUP($B309,Attributes!$A$1:$G$355,7,FALSE))=0,"",VLOOKUP($B309,Attributes!$A$1:$G$355,7,FALSE)),"")</f>
        <v>The GRADE_NAME to which the GRADE_BOUNDARY_LOWER_LIMIT applies.</v>
      </c>
      <c r="N309" s="21" t="str">
        <f>IFERROR(IF(LEN(VLOOKUP($B309,Attributes!$A$1:$H$355,8,FALSE))=0,"",VLOOKUP($B309,Attributes!$A$1:$H$355,8,FALSE)),"")</f>
        <v/>
      </c>
      <c r="O309" s="21" t="s">
        <v>1492</v>
      </c>
      <c r="P309" s="25" t="s">
        <v>367</v>
      </c>
      <c r="Q309" s="25"/>
      <c r="R309" s="25" t="s">
        <v>367</v>
      </c>
      <c r="S309" s="25" t="s">
        <v>1910</v>
      </c>
      <c r="T309" s="25" t="s">
        <v>117</v>
      </c>
    </row>
    <row r="310" spans="1:20" ht="44.4" x14ac:dyDescent="0.55000000000000004">
      <c r="A310" s="22" t="s">
        <v>418</v>
      </c>
      <c r="B310" s="22" t="s">
        <v>118</v>
      </c>
      <c r="C310" s="21">
        <v>10</v>
      </c>
      <c r="D310" s="21" t="s">
        <v>8</v>
      </c>
      <c r="E310" s="21" t="s">
        <v>8</v>
      </c>
      <c r="F310" s="21" t="s">
        <v>8</v>
      </c>
      <c r="G310" s="21" t="s">
        <v>1327</v>
      </c>
      <c r="H310" s="21" t="str">
        <f>IFERROR(IF(LEN(VLOOKUP($A310,Entities!$A$1:$C$129,3,FALSE))=0,"",VLOOKUP($A310,Entities!$A$1:$C$129,3,FALSE)),"")</f>
        <v>The association of Performance Points to a specific Grade within the context of a QUAL PERFORMANCE TABLE QE.</v>
      </c>
      <c r="I310" s="21" t="str">
        <f>IFERROR(IF(LEN(VLOOKUP($A310,Entities!$A$1:$D$129,4,FALSE))=0,"",VLOOKUP($A310,Entities!$A$1:$D$129,4,FALSE)),"")</f>
        <v/>
      </c>
      <c r="J310" s="21" t="str">
        <f>IFERROR(IF(LEN(VLOOKUP($A310,Entities!$A$1:$E$129,5,FALSE))=0,"",VLOOKUP($A310,Entities!$A$1:$E$129,5,FALSE)),"")</f>
        <v>QE Subject Classification</v>
      </c>
      <c r="K310" s="21" t="str">
        <f>IFERROR(IF(LEN(VLOOKUP($B310,Attributes!$A$1:$C$355,3,FALSE))=0,"",VLOOKUP($B310,Attributes!$A$1:$C$355,3,FALSE)),"")</f>
        <v>DECIMAL(6,2)</v>
      </c>
      <c r="L310" s="21" t="str">
        <f>IFERROR(IF(LEN(VLOOKUP($B310,Attributes!$A$1:$F$355,6,FALSE))=0,"",VLOOKUP($B310,Attributes!$A$1:$F$355,6,FALSE)),"")</f>
        <v/>
      </c>
      <c r="M310" s="21" t="str">
        <f>IFERROR(IF(LEN(VLOOKUP($B310,Attributes!$A$1:$G$355,7,FALSE))=0,"",VLOOKUP($B310,Attributes!$A$1:$G$355,7,FALSE)),"")</f>
        <v>The number of performance points associated with this specific QE GRADE PERFORMANCE POINTS.</v>
      </c>
      <c r="N310" s="21" t="str">
        <f>IFERROR(IF(LEN(VLOOKUP($B310,Attributes!$A$1:$H$355,8,FALSE))=0,"",VLOOKUP($B310,Attributes!$A$1:$H$355,8,FALSE)),"")</f>
        <v/>
      </c>
      <c r="O310" s="21"/>
      <c r="P310" s="25" t="s">
        <v>367</v>
      </c>
      <c r="Q310" s="25"/>
      <c r="R310" s="25" t="s">
        <v>367</v>
      </c>
      <c r="S310" s="25" t="s">
        <v>1910</v>
      </c>
      <c r="T310" s="25" t="s">
        <v>118</v>
      </c>
    </row>
    <row r="311" spans="1:20" ht="44.4" x14ac:dyDescent="0.55000000000000004">
      <c r="A311" s="22" t="s">
        <v>418</v>
      </c>
      <c r="B311" s="22" t="s">
        <v>119</v>
      </c>
      <c r="C311" s="21">
        <v>11</v>
      </c>
      <c r="D311" s="21" t="s">
        <v>8</v>
      </c>
      <c r="E311" s="21" t="s">
        <v>8</v>
      </c>
      <c r="F311" s="21" t="s">
        <v>8</v>
      </c>
      <c r="G311" s="21" t="s">
        <v>1327</v>
      </c>
      <c r="H311" s="21" t="str">
        <f>IFERROR(IF(LEN(VLOOKUP($A311,Entities!$A$1:$C$129,3,FALSE))=0,"",VLOOKUP($A311,Entities!$A$1:$C$129,3,FALSE)),"")</f>
        <v>The association of Performance Points to a specific Grade within the context of a QUAL PERFORMANCE TABLE QE.</v>
      </c>
      <c r="I311" s="21" t="str">
        <f>IFERROR(IF(LEN(VLOOKUP($A311,Entities!$A$1:$D$129,4,FALSE))=0,"",VLOOKUP($A311,Entities!$A$1:$D$129,4,FALSE)),"")</f>
        <v/>
      </c>
      <c r="J311" s="21" t="str">
        <f>IFERROR(IF(LEN(VLOOKUP($A311,Entities!$A$1:$E$129,5,FALSE))=0,"",VLOOKUP($A311,Entities!$A$1:$E$129,5,FALSE)),"")</f>
        <v>QE Subject Classification</v>
      </c>
      <c r="K311" s="21" t="str">
        <f>IFERROR(IF(LEN(VLOOKUP($B311,Attributes!$A$1:$C$355,3,FALSE))=0,"",VLOOKUP($B311,Attributes!$A$1:$C$355,3,FALSE)),"")</f>
        <v>DECIMAL(5,2)</v>
      </c>
      <c r="L311" s="21" t="str">
        <f>IFERROR(IF(LEN(VLOOKUP($B311,Attributes!$A$1:$F$355,6,FALSE))=0,"",VLOOKUP($B311,Attributes!$A$1:$F$355,6,FALSE)),"")</f>
        <v/>
      </c>
      <c r="M311" s="21" t="str">
        <f>IFERROR(IF(LEN(VLOOKUP($B311,Attributes!$A$1:$G$355,7,FALSE))=0,"",VLOOKUP($B311,Attributes!$A$1:$G$355,7,FALSE)),"")</f>
        <v>The contribution to Level 1 threshold for the specific QE GRADE PERFORMANCE POINTS.</v>
      </c>
      <c r="N311" s="21" t="str">
        <f>IFERROR(IF(LEN(VLOOKUP($B311,Attributes!$A$1:$H$355,8,FALSE))=0,"",VLOOKUP($B311,Attributes!$A$1:$H$355,8,FALSE)),"")</f>
        <v/>
      </c>
      <c r="O311" s="21"/>
      <c r="P311" s="25" t="s">
        <v>367</v>
      </c>
      <c r="Q311" s="25"/>
      <c r="R311" s="25" t="s">
        <v>367</v>
      </c>
      <c r="S311" s="25" t="s">
        <v>1910</v>
      </c>
      <c r="T311" s="25" t="s">
        <v>119</v>
      </c>
    </row>
    <row r="312" spans="1:20" ht="44.4" x14ac:dyDescent="0.55000000000000004">
      <c r="A312" s="22" t="s">
        <v>418</v>
      </c>
      <c r="B312" s="22" t="s">
        <v>120</v>
      </c>
      <c r="C312" s="21">
        <v>12</v>
      </c>
      <c r="D312" s="21" t="s">
        <v>8</v>
      </c>
      <c r="E312" s="21" t="s">
        <v>8</v>
      </c>
      <c r="F312" s="21" t="s">
        <v>8</v>
      </c>
      <c r="G312" s="21" t="s">
        <v>1327</v>
      </c>
      <c r="H312" s="21" t="str">
        <f>IFERROR(IF(LEN(VLOOKUP($A312,Entities!$A$1:$C$129,3,FALSE))=0,"",VLOOKUP($A312,Entities!$A$1:$C$129,3,FALSE)),"")</f>
        <v>The association of Performance Points to a specific Grade within the context of a QUAL PERFORMANCE TABLE QE.</v>
      </c>
      <c r="I312" s="21" t="str">
        <f>IFERROR(IF(LEN(VLOOKUP($A312,Entities!$A$1:$D$129,4,FALSE))=0,"",VLOOKUP($A312,Entities!$A$1:$D$129,4,FALSE)),"")</f>
        <v/>
      </c>
      <c r="J312" s="21" t="str">
        <f>IFERROR(IF(LEN(VLOOKUP($A312,Entities!$A$1:$E$129,5,FALSE))=0,"",VLOOKUP($A312,Entities!$A$1:$E$129,5,FALSE)),"")</f>
        <v>QE Subject Classification</v>
      </c>
      <c r="K312" s="21" t="str">
        <f>IFERROR(IF(LEN(VLOOKUP($B312,Attributes!$A$1:$C$355,3,FALSE))=0,"",VLOOKUP($B312,Attributes!$A$1:$C$355,3,FALSE)),"")</f>
        <v>DECIMAL(5,2)</v>
      </c>
      <c r="L312" s="21" t="str">
        <f>IFERROR(IF(LEN(VLOOKUP($B312,Attributes!$A$1:$F$355,6,FALSE))=0,"",VLOOKUP($B312,Attributes!$A$1:$F$355,6,FALSE)),"")</f>
        <v/>
      </c>
      <c r="M312" s="21" t="str">
        <f>IFERROR(IF(LEN(VLOOKUP($B312,Attributes!$A$1:$G$355,7,FALSE))=0,"",VLOOKUP($B312,Attributes!$A$1:$G$355,7,FALSE)),"")</f>
        <v>The contribution to Level 2 threshold for the specific QE GRADE PERFORMANCE POINTS.</v>
      </c>
      <c r="N312" s="21" t="str">
        <f>IFERROR(IF(LEN(VLOOKUP($B312,Attributes!$A$1:$H$355,8,FALSE))=0,"",VLOOKUP($B312,Attributes!$A$1:$H$355,8,FALSE)),"")</f>
        <v/>
      </c>
      <c r="O312" s="21"/>
      <c r="P312" s="25" t="s">
        <v>367</v>
      </c>
      <c r="Q312" s="25"/>
      <c r="R312" s="25" t="s">
        <v>367</v>
      </c>
      <c r="S312" s="25" t="s">
        <v>1910</v>
      </c>
      <c r="T312" s="25" t="s">
        <v>120</v>
      </c>
    </row>
    <row r="313" spans="1:20" ht="44.4" x14ac:dyDescent="0.55000000000000004">
      <c r="A313" s="22" t="s">
        <v>418</v>
      </c>
      <c r="B313" s="22" t="s">
        <v>121</v>
      </c>
      <c r="C313" s="21">
        <v>13</v>
      </c>
      <c r="D313" s="21" t="s">
        <v>8</v>
      </c>
      <c r="E313" s="21" t="s">
        <v>8</v>
      </c>
      <c r="F313" s="21" t="s">
        <v>8</v>
      </c>
      <c r="G313" s="21" t="s">
        <v>1327</v>
      </c>
      <c r="H313" s="21" t="str">
        <f>IFERROR(IF(LEN(VLOOKUP($A313,Entities!$A$1:$C$129,3,FALSE))=0,"",VLOOKUP($A313,Entities!$A$1:$C$129,3,FALSE)),"")</f>
        <v>The association of Performance Points to a specific Grade within the context of a QUAL PERFORMANCE TABLE QE.</v>
      </c>
      <c r="I313" s="21" t="str">
        <f>IFERROR(IF(LEN(VLOOKUP($A313,Entities!$A$1:$D$129,4,FALSE))=0,"",VLOOKUP($A313,Entities!$A$1:$D$129,4,FALSE)),"")</f>
        <v/>
      </c>
      <c r="J313" s="21" t="str">
        <f>IFERROR(IF(LEN(VLOOKUP($A313,Entities!$A$1:$E$129,5,FALSE))=0,"",VLOOKUP($A313,Entities!$A$1:$E$129,5,FALSE)),"")</f>
        <v>QE Subject Classification</v>
      </c>
      <c r="K313" s="21" t="str">
        <f>IFERROR(IF(LEN(VLOOKUP($B313,Attributes!$A$1:$C$355,3,FALSE))=0,"",VLOOKUP($B313,Attributes!$A$1:$C$355,3,FALSE)),"")</f>
        <v>DECIMAL(5,2)</v>
      </c>
      <c r="L313" s="21" t="str">
        <f>IFERROR(IF(LEN(VLOOKUP($B313,Attributes!$A$1:$F$355,6,FALSE))=0,"",VLOOKUP($B313,Attributes!$A$1:$F$355,6,FALSE)),"")</f>
        <v/>
      </c>
      <c r="M313" s="21" t="str">
        <f>IFERROR(IF(LEN(VLOOKUP($B313,Attributes!$A$1:$G$355,7,FALSE))=0,"",VLOOKUP($B313,Attributes!$A$1:$G$355,7,FALSE)),"")</f>
        <v>The contribution to Level 3 threshold for the specific QE GRADE PERFORMANCE POINTS.</v>
      </c>
      <c r="N313" s="21" t="str">
        <f>IFERROR(IF(LEN(VLOOKUP($B313,Attributes!$A$1:$H$355,8,FALSE))=0,"",VLOOKUP($B313,Attributes!$A$1:$H$355,8,FALSE)),"")</f>
        <v/>
      </c>
      <c r="O313" s="21"/>
      <c r="P313" s="25" t="s">
        <v>367</v>
      </c>
      <c r="Q313" s="25"/>
      <c r="R313" s="25" t="s">
        <v>367</v>
      </c>
      <c r="S313" s="25" t="s">
        <v>1910</v>
      </c>
      <c r="T313" s="25" t="s">
        <v>121</v>
      </c>
    </row>
    <row r="314" spans="1:20" ht="22.2" x14ac:dyDescent="0.55000000000000004">
      <c r="A314" s="22" t="s">
        <v>407</v>
      </c>
      <c r="B314" s="22" t="s">
        <v>7</v>
      </c>
      <c r="C314" s="21">
        <v>1</v>
      </c>
      <c r="D314" s="21" t="s">
        <v>6</v>
      </c>
      <c r="E314" s="21" t="s">
        <v>6</v>
      </c>
      <c r="F314" s="21" t="s">
        <v>6</v>
      </c>
      <c r="G314" s="21"/>
      <c r="H314" s="21" t="str">
        <f>IFERROR(IF(LEN(VLOOKUP($A314,Entities!$A$1:$C$129,3,FALSE))=0,"",VLOOKUP($A314,Entities!$A$1:$C$129,3,FALSE)),"")</f>
        <v>The association of a specific QUALIFICATION ELEMENT with a GRADE SET.</v>
      </c>
      <c r="I314" s="21" t="str">
        <f>IFERROR(IF(LEN(VLOOKUP($A314,Entities!$A$1:$D$129,4,FALSE))=0,"",VLOOKUP($A314,Entities!$A$1:$D$129,4,FALSE)),"")</f>
        <v/>
      </c>
      <c r="J314" s="21" t="str">
        <f>IFERROR(IF(LEN(VLOOKUP($A314,Entities!$A$1:$E$129,5,FALSE))=0,"",VLOOKUP($A314,Entities!$A$1:$E$129,5,FALSE)),"")</f>
        <v>QE Grade Set</v>
      </c>
      <c r="K314" s="21" t="str">
        <f>IFERROR(IF(LEN(VLOOKUP($B314,Attributes!$A$1:$C$355,3,FALSE))=0,"",VLOOKUP($B314,Attributes!$A$1:$C$355,3,FALSE)),"")</f>
        <v>NVARCHAR(32)</v>
      </c>
      <c r="L314" s="21" t="str">
        <f>IFERROR(IF(LEN(VLOOKUP($B314,Attributes!$A$1:$F$355,6,FALSE))=0,"",VLOOKUP($B314,Attributes!$A$1:$F$355,6,FALSE)),"")</f>
        <v/>
      </c>
      <c r="M314" s="21" t="str">
        <f>IFERROR(IF(LEN(VLOOKUP($B314,Attributes!$A$1:$G$355,7,FALSE))=0,"",VLOOKUP($B314,Attributes!$A$1:$G$355,7,FALSE)),"")</f>
        <v>A value that denotes and distinguishes the PARTY.</v>
      </c>
      <c r="N314" s="21" t="str">
        <f>IFERROR(IF(LEN(VLOOKUP($B314,Attributes!$A$1:$H$355,8,FALSE))=0,"",VLOOKUP($B314,Attributes!$A$1:$H$355,8,FALSE)),"")</f>
        <v>In this case is an AWARDING ORGANISATION. 
Where the party is an awarding organisation the JCQCIC Awarding Organisation Id must be used.</v>
      </c>
      <c r="O314" s="21"/>
      <c r="P314" s="25" t="s">
        <v>367</v>
      </c>
      <c r="Q314" s="25"/>
      <c r="R314" s="25" t="s">
        <v>367</v>
      </c>
      <c r="S314" s="25" t="s">
        <v>1368</v>
      </c>
      <c r="T314" s="25" t="s">
        <v>7</v>
      </c>
    </row>
    <row r="315" spans="1:20" ht="33.299999999999997" x14ac:dyDescent="0.55000000000000004">
      <c r="A315" s="22" t="s">
        <v>407</v>
      </c>
      <c r="B315" s="22" t="s">
        <v>16</v>
      </c>
      <c r="C315" s="21">
        <v>2</v>
      </c>
      <c r="D315" s="21" t="s">
        <v>6</v>
      </c>
      <c r="E315" s="21" t="s">
        <v>6</v>
      </c>
      <c r="F315" s="21" t="s">
        <v>6</v>
      </c>
      <c r="G315" s="21" t="s">
        <v>1327</v>
      </c>
      <c r="H315" s="21" t="str">
        <f>IFERROR(IF(LEN(VLOOKUP($A315,Entities!$A$1:$C$129,3,FALSE))=0,"",VLOOKUP($A315,Entities!$A$1:$C$129,3,FALSE)),"")</f>
        <v>The association of a specific QUALIFICATION ELEMENT with a GRADE SET.</v>
      </c>
      <c r="I315" s="21" t="str">
        <f>IFERROR(IF(LEN(VLOOKUP($A315,Entities!$A$1:$D$129,4,FALSE))=0,"",VLOOKUP($A315,Entities!$A$1:$D$129,4,FALSE)),"")</f>
        <v/>
      </c>
      <c r="J315" s="21" t="str">
        <f>IFERROR(IF(LEN(VLOOKUP($A315,Entities!$A$1:$E$129,5,FALSE))=0,"",VLOOKUP($A315,Entities!$A$1:$E$129,5,FALSE)),"")</f>
        <v>QE Grade Set</v>
      </c>
      <c r="K315" s="21" t="str">
        <f>IFERROR(IF(LEN(VLOOKUP($B315,Attributes!$A$1:$C$355,3,FALSE))=0,"",VLOOKUP($B315,Attributes!$A$1:$C$355,3,FALSE)),"")</f>
        <v>NVARCHAR(32)</v>
      </c>
      <c r="L315" s="21" t="str">
        <f>IFERROR(IF(LEN(VLOOKUP($B315,Attributes!$A$1:$F$355,6,FALSE))=0,"",VLOOKUP($B315,Attributes!$A$1:$F$355,6,FALSE)),"")</f>
        <v>Qualification_Element_Type</v>
      </c>
      <c r="M315" s="21" t="str">
        <f>IFERROR(IF(LEN(VLOOKUP($B315,Attributes!$A$1:$G$355,7,FALSE))=0,"",VLOOKUP($B315,Attributes!$A$1:$G$355,7,FALSE)),"")</f>
        <v>A controlled list of values that denotes the type and behaviour of the specific QUALIFICATION ELEMENT. Values are "Scheme", "Award", "Learning Unit", "Pathway", "Assessable".</v>
      </c>
      <c r="N315" s="21" t="str">
        <f>IFERROR(IF(LEN(VLOOKUP($B315,Attributes!$A$1:$H$355,8,FALSE))=0,"",VLOOKUP($B315,Attributes!$A$1:$H$355,8,FALSE)),"")</f>
        <v/>
      </c>
      <c r="O315" s="21"/>
      <c r="P315" s="25" t="s">
        <v>367</v>
      </c>
      <c r="Q315" s="25"/>
      <c r="R315" s="25" t="s">
        <v>367</v>
      </c>
      <c r="S315" s="25" t="s">
        <v>1368</v>
      </c>
      <c r="T315" s="25" t="s">
        <v>16</v>
      </c>
    </row>
    <row r="316" spans="1:20" ht="33.299999999999997" x14ac:dyDescent="0.55000000000000004">
      <c r="A316" s="22" t="s">
        <v>407</v>
      </c>
      <c r="B316" s="22" t="s">
        <v>15</v>
      </c>
      <c r="C316" s="21">
        <v>3</v>
      </c>
      <c r="D316" s="21" t="s">
        <v>6</v>
      </c>
      <c r="E316" s="21" t="s">
        <v>6</v>
      </c>
      <c r="F316" s="21" t="s">
        <v>6</v>
      </c>
      <c r="G316" s="21" t="s">
        <v>1327</v>
      </c>
      <c r="H316" s="21" t="str">
        <f>IFERROR(IF(LEN(VLOOKUP($A316,Entities!$A$1:$C$129,3,FALSE))=0,"",VLOOKUP($A316,Entities!$A$1:$C$129,3,FALSE)),"")</f>
        <v>The association of a specific QUALIFICATION ELEMENT with a GRADE SET.</v>
      </c>
      <c r="I316" s="21" t="str">
        <f>IFERROR(IF(LEN(VLOOKUP($A316,Entities!$A$1:$D$129,4,FALSE))=0,"",VLOOKUP($A316,Entities!$A$1:$D$129,4,FALSE)),"")</f>
        <v/>
      </c>
      <c r="J316" s="21" t="str">
        <f>IFERROR(IF(LEN(VLOOKUP($A316,Entities!$A$1:$E$129,5,FALSE))=0,"",VLOOKUP($A316,Entities!$A$1:$E$129,5,FALSE)),"")</f>
        <v>QE Grade Set</v>
      </c>
      <c r="K316" s="21" t="str">
        <f>IFERROR(IF(LEN(VLOOKUP($B316,Attributes!$A$1:$C$355,3,FALSE))=0,"",VLOOKUP($B316,Attributes!$A$1:$C$355,3,FALSE)),"")</f>
        <v>NVARCHAR(50)</v>
      </c>
      <c r="L316" s="21" t="str">
        <f>IFERROR(IF(LEN(VLOOKUP($B316,Attributes!$A$1:$F$355,6,FALSE))=0,"",VLOOKUP($B316,Attributes!$A$1:$F$355,6,FALSE)),"")</f>
        <v/>
      </c>
      <c r="M316" s="21" t="str">
        <f>IFERROR(IF(LEN(VLOOKUP($B316,Attributes!$A$1:$G$355,7,FALSE))=0,"",VLOOKUP($B316,Attributes!$A$1:$G$355,7,FALSE)),"")</f>
        <v>A value that uniquely identifies a specific part of a Qualification and applies to one or more QUALIFICATION ELEMENT(s) within an AWARDING ORGANISATION.</v>
      </c>
      <c r="N316" s="21" t="str">
        <f>IFERROR(IF(LEN(VLOOKUP($B316,Attributes!$A$1:$H$355,8,FALSE))=0,"",VLOOKUP($B316,Attributes!$A$1:$H$355,8,FALSE)),"")</f>
        <v>The same value may be used for a number of QUALIFICATION ELEMENTS provided they are differentiated by Qualification_Element_Type.</v>
      </c>
      <c r="O316" s="21"/>
      <c r="P316" s="25" t="s">
        <v>367</v>
      </c>
      <c r="Q316" s="25"/>
      <c r="R316" s="25" t="s">
        <v>367</v>
      </c>
      <c r="S316" s="25" t="s">
        <v>1368</v>
      </c>
      <c r="T316" s="25" t="s">
        <v>15</v>
      </c>
    </row>
    <row r="317" spans="1:20" ht="22.2" x14ac:dyDescent="0.55000000000000004">
      <c r="A317" s="22" t="s">
        <v>407</v>
      </c>
      <c r="B317" s="22" t="s">
        <v>116</v>
      </c>
      <c r="C317" s="21">
        <v>4</v>
      </c>
      <c r="D317" s="21" t="s">
        <v>6</v>
      </c>
      <c r="E317" s="21" t="s">
        <v>6</v>
      </c>
      <c r="F317" s="21" t="s">
        <v>6</v>
      </c>
      <c r="G317" s="21" t="s">
        <v>1327</v>
      </c>
      <c r="H317" s="21" t="str">
        <f>IFERROR(IF(LEN(VLOOKUP($A317,Entities!$A$1:$C$129,3,FALSE))=0,"",VLOOKUP($A317,Entities!$A$1:$C$129,3,FALSE)),"")</f>
        <v>The association of a specific QUALIFICATION ELEMENT with a GRADE SET.</v>
      </c>
      <c r="I317" s="21" t="str">
        <f>IFERROR(IF(LEN(VLOOKUP($A317,Entities!$A$1:$D$129,4,FALSE))=0,"",VLOOKUP($A317,Entities!$A$1:$D$129,4,FALSE)),"")</f>
        <v/>
      </c>
      <c r="J317" s="21" t="str">
        <f>IFERROR(IF(LEN(VLOOKUP($A317,Entities!$A$1:$E$129,5,FALSE))=0,"",VLOOKUP($A317,Entities!$A$1:$E$129,5,FALSE)),"")</f>
        <v>QE Grade Set</v>
      </c>
      <c r="K317" s="21" t="str">
        <f>IFERROR(IF(LEN(VLOOKUP($B317,Attributes!$A$1:$C$355,3,FALSE))=0,"",VLOOKUP($B317,Attributes!$A$1:$C$355,3,FALSE)),"")</f>
        <v>NVARCHAR(32)</v>
      </c>
      <c r="L317" s="21" t="str">
        <f>IFERROR(IF(LEN(VLOOKUP($B317,Attributes!$A$1:$F$355,6,FALSE))=0,"",VLOOKUP($B317,Attributes!$A$1:$F$355,6,FALSE)),"")</f>
        <v>Party_Id_Administrator</v>
      </c>
      <c r="M317" s="21" t="str">
        <f>IFERROR(IF(LEN(VLOOKUP($B317,Attributes!$A$1:$G$355,7,FALSE))=0,"",VLOOKUP($B317,Attributes!$A$1:$G$355,7,FALSE)),"")</f>
        <v>A value that denotes and distinguishes the PARTY.</v>
      </c>
      <c r="N317" s="21" t="str">
        <f>IFERROR(IF(LEN(VLOOKUP($B317,Attributes!$A$1:$H$355,8,FALSE))=0,"",VLOOKUP($B317,Attributes!$A$1:$H$355,8,FALSE)),"")</f>
        <v/>
      </c>
      <c r="O317" s="21" t="s">
        <v>1254</v>
      </c>
      <c r="P317" s="25" t="s">
        <v>367</v>
      </c>
      <c r="Q317" s="25"/>
      <c r="R317" s="25" t="s">
        <v>367</v>
      </c>
      <c r="S317" s="25" t="s">
        <v>1369</v>
      </c>
      <c r="T317" s="25" t="s">
        <v>116</v>
      </c>
    </row>
    <row r="318" spans="1:20" ht="22.2" x14ac:dyDescent="0.55000000000000004">
      <c r="A318" s="22" t="s">
        <v>407</v>
      </c>
      <c r="B318" s="22" t="s">
        <v>396</v>
      </c>
      <c r="C318" s="21">
        <v>5</v>
      </c>
      <c r="D318" s="21" t="s">
        <v>6</v>
      </c>
      <c r="E318" s="21" t="s">
        <v>6</v>
      </c>
      <c r="F318" s="21" t="s">
        <v>6</v>
      </c>
      <c r="G318" s="21" t="s">
        <v>1327</v>
      </c>
      <c r="H318" s="21" t="str">
        <f>IFERROR(IF(LEN(VLOOKUP($A318,Entities!$A$1:$C$129,3,FALSE))=0,"",VLOOKUP($A318,Entities!$A$1:$C$129,3,FALSE)),"")</f>
        <v>The association of a specific QUALIFICATION ELEMENT with a GRADE SET.</v>
      </c>
      <c r="I318" s="21" t="str">
        <f>IFERROR(IF(LEN(VLOOKUP($A318,Entities!$A$1:$D$129,4,FALSE))=0,"",VLOOKUP($A318,Entities!$A$1:$D$129,4,FALSE)),"")</f>
        <v/>
      </c>
      <c r="J318" s="21" t="str">
        <f>IFERROR(IF(LEN(VLOOKUP($A318,Entities!$A$1:$E$129,5,FALSE))=0,"",VLOOKUP($A318,Entities!$A$1:$E$129,5,FALSE)),"")</f>
        <v>QE Grade Set</v>
      </c>
      <c r="K318" s="21" t="str">
        <f>IFERROR(IF(LEN(VLOOKUP($B318,Attributes!$A$1:$C$355,3,FALSE))=0,"",VLOOKUP($B318,Attributes!$A$1:$C$355,3,FALSE)),"")</f>
        <v>NVARCHAR(50)</v>
      </c>
      <c r="L318" s="21" t="str">
        <f>IFERROR(IF(LEN(VLOOKUP($B318,Attributes!$A$1:$F$355,6,FALSE))=0,"",VLOOKUP($B318,Attributes!$A$1:$F$355,6,FALSE)),"")</f>
        <v/>
      </c>
      <c r="M318" s="21" t="str">
        <f>IFERROR(IF(LEN(VLOOKUP($B318,Attributes!$A$1:$G$355,7,FALSE))=0,"",VLOOKUP($B318,Attributes!$A$1:$G$355,7,FALSE)),"")</f>
        <v>The identifier of the GRADE SET.</v>
      </c>
      <c r="N318" s="21" t="str">
        <f>IFERROR(IF(LEN(VLOOKUP($B318,Attributes!$A$1:$H$355,8,FALSE))=0,"",VLOOKUP($B318,Attributes!$A$1:$H$355,8,FALSE)),"")</f>
        <v/>
      </c>
      <c r="O318" s="21"/>
      <c r="P318" s="25" t="s">
        <v>367</v>
      </c>
      <c r="Q318" s="25"/>
      <c r="R318" s="25" t="s">
        <v>367</v>
      </c>
      <c r="S318" s="25" t="s">
        <v>1369</v>
      </c>
      <c r="T318" s="25" t="s">
        <v>396</v>
      </c>
    </row>
    <row r="319" spans="1:20" ht="22.2" x14ac:dyDescent="0.55000000000000004">
      <c r="A319" s="22" t="s">
        <v>407</v>
      </c>
      <c r="B319" s="22" t="s">
        <v>410</v>
      </c>
      <c r="C319" s="21">
        <v>6</v>
      </c>
      <c r="D319" s="21" t="s">
        <v>8</v>
      </c>
      <c r="E319" s="21" t="s">
        <v>8</v>
      </c>
      <c r="F319" s="21" t="s">
        <v>6</v>
      </c>
      <c r="G319" s="21" t="s">
        <v>1327</v>
      </c>
      <c r="H319" s="21" t="str">
        <f>IFERROR(IF(LEN(VLOOKUP($A319,Entities!$A$1:$C$129,3,FALSE))=0,"",VLOOKUP($A319,Entities!$A$1:$C$129,3,FALSE)),"")</f>
        <v>The association of a specific QUALIFICATION ELEMENT with a GRADE SET.</v>
      </c>
      <c r="I319" s="21" t="str">
        <f>IFERROR(IF(LEN(VLOOKUP($A319,Entities!$A$1:$D$129,4,FALSE))=0,"",VLOOKUP($A319,Entities!$A$1:$D$129,4,FALSE)),"")</f>
        <v/>
      </c>
      <c r="J319" s="21" t="str">
        <f>IFERROR(IF(LEN(VLOOKUP($A319,Entities!$A$1:$E$129,5,FALSE))=0,"",VLOOKUP($A319,Entities!$A$1:$E$129,5,FALSE)),"")</f>
        <v>QE Grade Set</v>
      </c>
      <c r="K319" s="21" t="str">
        <f>IFERROR(IF(LEN(VLOOKUP($B319,Attributes!$A$1:$C$355,3,FALSE))=0,"",VLOOKUP($B319,Attributes!$A$1:$C$355,3,FALSE)),"")</f>
        <v>DATE</v>
      </c>
      <c r="L319" s="21" t="str">
        <f>IFERROR(IF(LEN(VLOOKUP($B319,Attributes!$A$1:$F$355,6,FALSE))=0,"",VLOOKUP($B319,Attributes!$A$1:$F$355,6,FALSE)),"")</f>
        <v/>
      </c>
      <c r="M319" s="21" t="str">
        <f>IFERROR(IF(LEN(VLOOKUP($B319,Attributes!$A$1:$G$355,7,FALSE))=0,"",VLOOKUP($B319,Attributes!$A$1:$G$355,7,FALSE)),"")</f>
        <v>The date from which this QE GRADE SET is effective.</v>
      </c>
      <c r="N319" s="21" t="str">
        <f>IFERROR(IF(LEN(VLOOKUP($B319,Attributes!$A$1:$H$355,8,FALSE))=0,"",VLOOKUP($B319,Attributes!$A$1:$H$355,8,FALSE)),"")</f>
        <v>This is the first date the QE Grade Set is applicable to the Qualification Element - Award (qualification) or Learning Unit (unit)</v>
      </c>
      <c r="O319" s="21"/>
      <c r="P319" s="25" t="s">
        <v>367</v>
      </c>
      <c r="Q319" s="25"/>
      <c r="R319" s="25" t="s">
        <v>367</v>
      </c>
      <c r="S319" s="25" t="s">
        <v>1370</v>
      </c>
      <c r="T319" s="25" t="s">
        <v>410</v>
      </c>
    </row>
    <row r="320" spans="1:20" ht="22.2" x14ac:dyDescent="0.55000000000000004">
      <c r="A320" s="22" t="s">
        <v>407</v>
      </c>
      <c r="B320" s="22" t="s">
        <v>409</v>
      </c>
      <c r="C320" s="21">
        <v>7</v>
      </c>
      <c r="D320" s="21" t="s">
        <v>8</v>
      </c>
      <c r="E320" s="21" t="s">
        <v>8</v>
      </c>
      <c r="F320" s="21" t="s">
        <v>8</v>
      </c>
      <c r="G320" s="21" t="s">
        <v>1327</v>
      </c>
      <c r="H320" s="21" t="str">
        <f>IFERROR(IF(LEN(VLOOKUP($A320,Entities!$A$1:$C$129,3,FALSE))=0,"",VLOOKUP($A320,Entities!$A$1:$C$129,3,FALSE)),"")</f>
        <v>The association of a specific QUALIFICATION ELEMENT with a GRADE SET.</v>
      </c>
      <c r="I320" s="21" t="str">
        <f>IFERROR(IF(LEN(VLOOKUP($A320,Entities!$A$1:$D$129,4,FALSE))=0,"",VLOOKUP($A320,Entities!$A$1:$D$129,4,FALSE)),"")</f>
        <v/>
      </c>
      <c r="J320" s="21" t="str">
        <f>IFERROR(IF(LEN(VLOOKUP($A320,Entities!$A$1:$E$129,5,FALSE))=0,"",VLOOKUP($A320,Entities!$A$1:$E$129,5,FALSE)),"")</f>
        <v>QE Grade Set</v>
      </c>
      <c r="K320" s="21" t="str">
        <f>IFERROR(IF(LEN(VLOOKUP($B320,Attributes!$A$1:$C$355,3,FALSE))=0,"",VLOOKUP($B320,Attributes!$A$1:$C$355,3,FALSE)),"")</f>
        <v>DATE</v>
      </c>
      <c r="L320" s="21" t="str">
        <f>IFERROR(IF(LEN(VLOOKUP($B320,Attributes!$A$1:$F$355,6,FALSE))=0,"",VLOOKUP($B320,Attributes!$A$1:$F$355,6,FALSE)),"")</f>
        <v/>
      </c>
      <c r="M320" s="21" t="str">
        <f>IFERROR(IF(LEN(VLOOKUP($B320,Attributes!$A$1:$G$355,7,FALSE))=0,"",VLOOKUP($B320,Attributes!$A$1:$G$355,7,FALSE)),"")</f>
        <v>The date from which this QE GRADE SET ceases to be effective.</v>
      </c>
      <c r="N320" s="21" t="str">
        <f>IFERROR(IF(LEN(VLOOKUP($B320,Attributes!$A$1:$H$355,8,FALSE))=0,"",VLOOKUP($B320,Attributes!$A$1:$H$355,8,FALSE)),"")</f>
        <v>This is the last date the QE Grade Set is applicable to the Qualification Element - Award (qualification) or Learning Unit (unit)</v>
      </c>
      <c r="O320" s="21"/>
      <c r="P320" s="25" t="s">
        <v>367</v>
      </c>
      <c r="Q320" s="25"/>
      <c r="R320" s="25" t="s">
        <v>367</v>
      </c>
      <c r="S320" s="25" t="s">
        <v>1370</v>
      </c>
      <c r="T320" s="25" t="s">
        <v>409</v>
      </c>
    </row>
    <row r="321" spans="1:20" ht="88.8" x14ac:dyDescent="0.55000000000000004">
      <c r="A321" s="22" t="s">
        <v>161</v>
      </c>
      <c r="B321" s="22" t="s">
        <v>7</v>
      </c>
      <c r="C321" s="21">
        <v>1</v>
      </c>
      <c r="D321" s="21" t="s">
        <v>6</v>
      </c>
      <c r="E321" s="21" t="s">
        <v>6</v>
      </c>
      <c r="F321" s="21" t="s">
        <v>6</v>
      </c>
      <c r="G321" s="21"/>
      <c r="H321" s="21" t="str">
        <f>IFERROR(IF(LEN(VLOOKUP($A321,Entities!$A$1:$C$129,3,FALSE))=0,"",VLOOKUP($A321,Entities!$A$1:$C$129,3,FALSE)),"")</f>
        <v>The LEARNER(s) BOOKED on a QE BOOKING</v>
      </c>
      <c r="I321" s="21" t="str">
        <f>IFERROR(IF(LEN(VLOOKUP($A321,Entities!$A$1:$D$129,4,FALSE))=0,"",VLOOKUP($A321,Entities!$A$1:$D$129,4,FALSE)),"")</f>
        <v/>
      </c>
      <c r="J321" s="21" t="str">
        <f>IFERROR(IF(LEN(VLOOKUP($A321,Entities!$A$1:$E$129,5,FALSE))=0,"",VLOOKUP($A321,Entities!$A$1:$E$129,5,FALSE)),"")</f>
        <v>QE Learner Booking</v>
      </c>
      <c r="K321" s="21" t="str">
        <f>IFERROR(IF(LEN(VLOOKUP($B321,Attributes!$A$1:$C$355,3,FALSE))=0,"",VLOOKUP($B321,Attributes!$A$1:$C$355,3,FALSE)),"")</f>
        <v>NVARCHAR(32)</v>
      </c>
      <c r="L321" s="21" t="str">
        <f>IFERROR(IF(LEN(VLOOKUP($B321,Attributes!$A$1:$F$355,6,FALSE))=0,"",VLOOKUP($B321,Attributes!$A$1:$F$355,6,FALSE)),"")</f>
        <v/>
      </c>
      <c r="M321" s="21" t="str">
        <f>IFERROR(IF(LEN(VLOOKUP($B321,Attributes!$A$1:$G$355,7,FALSE))=0,"",VLOOKUP($B321,Attributes!$A$1:$G$355,7,FALSE)),"")</f>
        <v>A value that denotes and distinguishes the PARTY.</v>
      </c>
      <c r="N321" s="21" t="str">
        <f>IFERROR(IF(LEN(VLOOKUP($B321,Attributes!$A$1:$H$355,8,FALSE))=0,"",VLOOKUP($B321,Attributes!$A$1:$H$355,8,FALSE)),"")</f>
        <v>In this case is an AWARDING ORGANISATION. 
Where the party is an awarding organisation the JCQCIC Awarding Organisation Id must be used.</v>
      </c>
      <c r="O321" s="21"/>
      <c r="P321" s="25" t="s">
        <v>2031</v>
      </c>
      <c r="Q321" s="25" t="s">
        <v>1892</v>
      </c>
      <c r="R321" s="25" t="s">
        <v>1327</v>
      </c>
      <c r="S321" s="25" t="s">
        <v>1371</v>
      </c>
      <c r="T321" s="25" t="s">
        <v>7</v>
      </c>
    </row>
    <row r="322" spans="1:20" ht="66.599999999999994" x14ac:dyDescent="0.55000000000000004">
      <c r="A322" s="22" t="s">
        <v>161</v>
      </c>
      <c r="B322" s="22" t="s">
        <v>40</v>
      </c>
      <c r="C322" s="21">
        <v>2</v>
      </c>
      <c r="D322" s="21" t="s">
        <v>6</v>
      </c>
      <c r="E322" s="21" t="s">
        <v>6</v>
      </c>
      <c r="F322" s="21" t="s">
        <v>6</v>
      </c>
      <c r="G322" s="21"/>
      <c r="H322" s="21" t="str">
        <f>IFERROR(IF(LEN(VLOOKUP($A322,Entities!$A$1:$C$129,3,FALSE))=0,"",VLOOKUP($A322,Entities!$A$1:$C$129,3,FALSE)),"")</f>
        <v>The LEARNER(s) BOOKED on a QE BOOKING</v>
      </c>
      <c r="I322" s="21" t="str">
        <f>IFERROR(IF(LEN(VLOOKUP($A322,Entities!$A$1:$D$129,4,FALSE))=0,"",VLOOKUP($A322,Entities!$A$1:$D$129,4,FALSE)),"")</f>
        <v/>
      </c>
      <c r="J322" s="21" t="str">
        <f>IFERROR(IF(LEN(VLOOKUP($A322,Entities!$A$1:$E$129,5,FALSE))=0,"",VLOOKUP($A322,Entities!$A$1:$E$129,5,FALSE)),"")</f>
        <v>QE Learner Booking</v>
      </c>
      <c r="K322" s="21" t="str">
        <f>IFERROR(IF(LEN(VLOOKUP($B322,Attributes!$A$1:$C$355,3,FALSE))=0,"",VLOOKUP($B322,Attributes!$A$1:$C$355,3,FALSE)),"")</f>
        <v>NVARCHAR(32)</v>
      </c>
      <c r="L322" s="21" t="str">
        <f>IFERROR(IF(LEN(VLOOKUP($B322,Attributes!$A$1:$F$355,6,FALSE))=0,"",VLOOKUP($B322,Attributes!$A$1:$F$355,6,FALSE)),"")</f>
        <v/>
      </c>
      <c r="M322" s="21" t="str">
        <f>IFERROR(IF(LEN(VLOOKUP($B322,Attributes!$A$1:$G$355,7,FALSE))=0,"",VLOOKUP($B322,Attributes!$A$1:$G$355,7,FALSE)),"")</f>
        <v>A value that denotes and distinguishes the PARTY.</v>
      </c>
      <c r="N322" s="21" t="str">
        <f>IFERROR(IF(LEN(VLOOKUP($B322,Attributes!$A$1:$H$355,8,FALSE))=0,"",VLOOKUP($B322,Attributes!$A$1:$H$355,8,FALSE)),"")</f>
        <v>In this case is a CENTRE. A unique identifier for a centre. This may be a National Centre Number (NCN/ HCN) or any other awarding organisation issued ID. In most cases this should match the centre identifier used to gain an access key. Exceptions would be cases where multiple centres are sharing a single MIS installation or transport solution.</v>
      </c>
      <c r="O322" s="21" t="s">
        <v>1896</v>
      </c>
      <c r="P322" s="25" t="s">
        <v>2031</v>
      </c>
      <c r="Q322" s="25" t="s">
        <v>366</v>
      </c>
      <c r="R322" s="25" t="s">
        <v>2038</v>
      </c>
      <c r="S322" s="25" t="s">
        <v>1371</v>
      </c>
      <c r="T322" s="25" t="s">
        <v>40</v>
      </c>
    </row>
    <row r="323" spans="1:20" ht="66.599999999999994" x14ac:dyDescent="0.55000000000000004">
      <c r="A323" s="22" t="s">
        <v>161</v>
      </c>
      <c r="B323" s="22" t="s">
        <v>15</v>
      </c>
      <c r="C323" s="21">
        <v>3</v>
      </c>
      <c r="D323" s="21" t="s">
        <v>6</v>
      </c>
      <c r="E323" s="21" t="s">
        <v>6</v>
      </c>
      <c r="F323" s="21" t="s">
        <v>6</v>
      </c>
      <c r="G323" s="21" t="s">
        <v>1327</v>
      </c>
      <c r="H323" s="21" t="str">
        <f>IFERROR(IF(LEN(VLOOKUP($A323,Entities!$A$1:$C$129,3,FALSE))=0,"",VLOOKUP($A323,Entities!$A$1:$C$129,3,FALSE)),"")</f>
        <v>The LEARNER(s) BOOKED on a QE BOOKING</v>
      </c>
      <c r="I323" s="21" t="str">
        <f>IFERROR(IF(LEN(VLOOKUP($A323,Entities!$A$1:$D$129,4,FALSE))=0,"",VLOOKUP($A323,Entities!$A$1:$D$129,4,FALSE)),"")</f>
        <v/>
      </c>
      <c r="J323" s="21" t="str">
        <f>IFERROR(IF(LEN(VLOOKUP($A323,Entities!$A$1:$E$129,5,FALSE))=0,"",VLOOKUP($A323,Entities!$A$1:$E$129,5,FALSE)),"")</f>
        <v>QE Learner Booking</v>
      </c>
      <c r="K323" s="21" t="str">
        <f>IFERROR(IF(LEN(VLOOKUP($B323,Attributes!$A$1:$C$355,3,FALSE))=0,"",VLOOKUP($B323,Attributes!$A$1:$C$355,3,FALSE)),"")</f>
        <v>NVARCHAR(50)</v>
      </c>
      <c r="L323" s="21" t="str">
        <f>IFERROR(IF(LEN(VLOOKUP($B323,Attributes!$A$1:$F$355,6,FALSE))=0,"",VLOOKUP($B323,Attributes!$A$1:$F$355,6,FALSE)),"")</f>
        <v/>
      </c>
      <c r="M323" s="21" t="str">
        <f>IFERROR(IF(LEN(VLOOKUP($B323,Attributes!$A$1:$G$355,7,FALSE))=0,"",VLOOKUP($B323,Attributes!$A$1:$G$355,7,FALSE)),"")</f>
        <v>A value that uniquely identifies a specific part of a Qualification and applies to one or more QUALIFICATION ELEMENT(s) within an AWARDING ORGANISATION.</v>
      </c>
      <c r="N323" s="21" t="str">
        <f>IFERROR(IF(LEN(VLOOKUP($B323,Attributes!$A$1:$H$355,8,FALSE))=0,"",VLOOKUP($B323,Attributes!$A$1:$H$355,8,FALSE)),"")</f>
        <v>The same value may be used for a number of QUALIFICATION ELEMENTS provided they are differentiated by Qualification_Element_Type.</v>
      </c>
      <c r="O323" s="21"/>
      <c r="P323" s="25" t="s">
        <v>2031</v>
      </c>
      <c r="Q323" s="25"/>
      <c r="R323" s="25" t="s">
        <v>2031</v>
      </c>
      <c r="S323" s="25" t="s">
        <v>1371</v>
      </c>
      <c r="T323" s="25" t="s">
        <v>15</v>
      </c>
    </row>
    <row r="324" spans="1:20" ht="66.599999999999994" x14ac:dyDescent="0.55000000000000004">
      <c r="A324" s="22" t="s">
        <v>161</v>
      </c>
      <c r="B324" s="22" t="s">
        <v>16</v>
      </c>
      <c r="C324" s="21">
        <v>4</v>
      </c>
      <c r="D324" s="21" t="s">
        <v>6</v>
      </c>
      <c r="E324" s="21" t="s">
        <v>6</v>
      </c>
      <c r="F324" s="21" t="s">
        <v>6</v>
      </c>
      <c r="G324" s="21" t="s">
        <v>1327</v>
      </c>
      <c r="H324" s="21" t="str">
        <f>IFERROR(IF(LEN(VLOOKUP($A324,Entities!$A$1:$C$129,3,FALSE))=0,"",VLOOKUP($A324,Entities!$A$1:$C$129,3,FALSE)),"")</f>
        <v>The LEARNER(s) BOOKED on a QE BOOKING</v>
      </c>
      <c r="I324" s="21" t="str">
        <f>IFERROR(IF(LEN(VLOOKUP($A324,Entities!$A$1:$D$129,4,FALSE))=0,"",VLOOKUP($A324,Entities!$A$1:$D$129,4,FALSE)),"")</f>
        <v/>
      </c>
      <c r="J324" s="21" t="str">
        <f>IFERROR(IF(LEN(VLOOKUP($A324,Entities!$A$1:$E$129,5,FALSE))=0,"",VLOOKUP($A324,Entities!$A$1:$E$129,5,FALSE)),"")</f>
        <v>QE Learner Booking</v>
      </c>
      <c r="K324" s="21" t="str">
        <f>IFERROR(IF(LEN(VLOOKUP($B324,Attributes!$A$1:$C$355,3,FALSE))=0,"",VLOOKUP($B324,Attributes!$A$1:$C$355,3,FALSE)),"")</f>
        <v>NVARCHAR(32)</v>
      </c>
      <c r="L324" s="21" t="str">
        <f>IFERROR(IF(LEN(VLOOKUP($B324,Attributes!$A$1:$F$355,6,FALSE))=0,"",VLOOKUP($B324,Attributes!$A$1:$F$355,6,FALSE)),"")</f>
        <v>Qualification_Element_Type</v>
      </c>
      <c r="M324" s="21" t="str">
        <f>IFERROR(IF(LEN(VLOOKUP($B324,Attributes!$A$1:$G$355,7,FALSE))=0,"",VLOOKUP($B324,Attributes!$A$1:$G$355,7,FALSE)),"")</f>
        <v>A controlled list of values that denotes the type and behaviour of the specific QUALIFICATION ELEMENT. Values are "Scheme", "Award", "Learning Unit", "Pathway", "Assessable".</v>
      </c>
      <c r="N324" s="21" t="str">
        <f>IFERROR(IF(LEN(VLOOKUP($B324,Attributes!$A$1:$H$355,8,FALSE))=0,"",VLOOKUP($B324,Attributes!$A$1:$H$355,8,FALSE)),"")</f>
        <v/>
      </c>
      <c r="O324" s="21"/>
      <c r="P324" s="25" t="s">
        <v>2031</v>
      </c>
      <c r="Q324" s="25"/>
      <c r="R324" s="25" t="s">
        <v>2031</v>
      </c>
      <c r="S324" s="25" t="s">
        <v>1371</v>
      </c>
      <c r="T324" s="25" t="s">
        <v>16</v>
      </c>
    </row>
    <row r="325" spans="1:20" ht="177.6" x14ac:dyDescent="0.55000000000000004">
      <c r="A325" s="22" t="s">
        <v>161</v>
      </c>
      <c r="B325" s="22" t="s">
        <v>96</v>
      </c>
      <c r="C325" s="21">
        <v>5</v>
      </c>
      <c r="D325" s="21" t="s">
        <v>6</v>
      </c>
      <c r="E325" s="21" t="s">
        <v>6</v>
      </c>
      <c r="F325" s="21" t="s">
        <v>6</v>
      </c>
      <c r="G325" s="21" t="s">
        <v>1327</v>
      </c>
      <c r="H325" s="21" t="str">
        <f>IFERROR(IF(LEN(VLOOKUP($A325,Entities!$A$1:$C$129,3,FALSE))=0,"",VLOOKUP($A325,Entities!$A$1:$C$129,3,FALSE)),"")</f>
        <v>The LEARNER(s) BOOKED on a QE BOOKING</v>
      </c>
      <c r="I325" s="21" t="str">
        <f>IFERROR(IF(LEN(VLOOKUP($A325,Entities!$A$1:$D$129,4,FALSE))=0,"",VLOOKUP($A325,Entities!$A$1:$D$129,4,FALSE)),"")</f>
        <v/>
      </c>
      <c r="J325" s="21" t="str">
        <f>IFERROR(IF(LEN(VLOOKUP($A325,Entities!$A$1:$E$129,5,FALSE))=0,"",VLOOKUP($A325,Entities!$A$1:$E$129,5,FALSE)),"")</f>
        <v>QE Learner Booking</v>
      </c>
      <c r="K325" s="21" t="str">
        <f>IFERROR(IF(LEN(VLOOKUP($B325,Attributes!$A$1:$C$355,3,FALSE))=0,"",VLOOKUP($B325,Attributes!$A$1:$C$355,3,FALSE)),"")</f>
        <v>DATETIME DAY TO SECOND</v>
      </c>
      <c r="L325" s="21" t="str">
        <f>IFERROR(IF(LEN(VLOOKUP($B325,Attributes!$A$1:$F$355,6,FALSE))=0,"",VLOOKUP($B325,Attributes!$A$1:$F$355,6,FALSE)),"")</f>
        <v/>
      </c>
      <c r="M325" s="21" t="str">
        <f>IFERROR(IF(LEN(VLOOKUP($B325,Attributes!$A$1:$G$355,7,FALSE))=0,"",VLOOKUP($B325,Attributes!$A$1:$G$355,7,FALSE)),"")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325" s="21" t="str">
        <f>IFERROR(IF(LEN(VLOOKUP($B325,Attributes!$A$1:$H$355,8,FALSE))=0,"",VLOOKUP($B325,Attributes!$A$1:$H$355,8,FALSE)),"")</f>
        <v/>
      </c>
      <c r="O325" s="21"/>
      <c r="P325" s="25" t="s">
        <v>2031</v>
      </c>
      <c r="Q325" s="25"/>
      <c r="R325" s="25" t="s">
        <v>2031</v>
      </c>
      <c r="S325" s="25" t="s">
        <v>1371</v>
      </c>
      <c r="T325" s="25" t="s">
        <v>96</v>
      </c>
    </row>
    <row r="326" spans="1:20" ht="66.599999999999994" x14ac:dyDescent="0.55000000000000004">
      <c r="A326" s="22" t="s">
        <v>161</v>
      </c>
      <c r="B326" s="22" t="s">
        <v>283</v>
      </c>
      <c r="C326" s="21">
        <v>6</v>
      </c>
      <c r="D326" s="21" t="s">
        <v>6</v>
      </c>
      <c r="E326" s="21" t="s">
        <v>6</v>
      </c>
      <c r="F326" s="21" t="s">
        <v>6</v>
      </c>
      <c r="G326" s="21" t="s">
        <v>1327</v>
      </c>
      <c r="H326" s="21" t="str">
        <f>IFERROR(IF(LEN(VLOOKUP($A326,Entities!$A$1:$C$129,3,FALSE))=0,"",VLOOKUP($A326,Entities!$A$1:$C$129,3,FALSE)),"")</f>
        <v>The LEARNER(s) BOOKED on a QE BOOKING</v>
      </c>
      <c r="I326" s="21" t="str">
        <f>IFERROR(IF(LEN(VLOOKUP($A326,Entities!$A$1:$D$129,4,FALSE))=0,"",VLOOKUP($A326,Entities!$A$1:$D$129,4,FALSE)),"")</f>
        <v/>
      </c>
      <c r="J326" s="21" t="str">
        <f>IFERROR(IF(LEN(VLOOKUP($A326,Entities!$A$1:$E$129,5,FALSE))=0,"",VLOOKUP($A326,Entities!$A$1:$E$129,5,FALSE)),"")</f>
        <v>QE Learner Booking</v>
      </c>
      <c r="K326" s="21" t="str">
        <f>IFERROR(IF(LEN(VLOOKUP($B326,Attributes!$A$1:$C$355,3,FALSE))=0,"",VLOOKUP($B326,Attributes!$A$1:$C$355,3,FALSE)),"")</f>
        <v>DATETIME DAY TO SECOND</v>
      </c>
      <c r="L326" s="21" t="str">
        <f>IFERROR(IF(LEN(VLOOKUP($B326,Attributes!$A$1:$F$355,6,FALSE))=0,"",VLOOKUP($B326,Attributes!$A$1:$F$355,6,FALSE)),"")</f>
        <v/>
      </c>
      <c r="M326" s="21" t="str">
        <f>IFERROR(IF(LEN(VLOOKUP($B326,Attributes!$A$1:$G$355,7,FALSE))=0,"",VLOOKUP($B326,Attributes!$A$1:$G$355,7,FALSE)),"")</f>
        <v>The specific date and time that the QE BOOKING was created.</v>
      </c>
      <c r="N326" s="21" t="str">
        <f>IFERROR(IF(LEN(VLOOKUP($B326,Attributes!$A$1:$H$355,8,FALSE))=0,"",VLOOKUP($B326,Attributes!$A$1:$H$355,8,FALSE)),"")</f>
        <v xml:space="preserve">The MIS system should generate this date reference which will form part of the unique identifier for the order. This date will not be used for charging purposes since it will be possible for the centre to generate an order in one charging period and then delay submission until another charging period. </v>
      </c>
      <c r="O326" s="21"/>
      <c r="P326" s="25" t="s">
        <v>2031</v>
      </c>
      <c r="Q326" s="25"/>
      <c r="R326" s="25" t="s">
        <v>2031</v>
      </c>
      <c r="S326" s="25" t="s">
        <v>1371</v>
      </c>
      <c r="T326" s="25" t="s">
        <v>283</v>
      </c>
    </row>
    <row r="327" spans="1:20" ht="66.599999999999994" x14ac:dyDescent="0.55000000000000004">
      <c r="A327" s="22" t="s">
        <v>161</v>
      </c>
      <c r="B327" s="22" t="s">
        <v>12</v>
      </c>
      <c r="C327" s="21">
        <v>7</v>
      </c>
      <c r="D327" s="21" t="s">
        <v>6</v>
      </c>
      <c r="E327" s="21" t="s">
        <v>6</v>
      </c>
      <c r="F327" s="21" t="s">
        <v>6</v>
      </c>
      <c r="G327" s="21"/>
      <c r="H327" s="21" t="str">
        <f>IFERROR(IF(LEN(VLOOKUP($A327,Entities!$A$1:$C$129,3,FALSE))=0,"",VLOOKUP($A327,Entities!$A$1:$C$129,3,FALSE)),"")</f>
        <v>The LEARNER(s) BOOKED on a QE BOOKING</v>
      </c>
      <c r="I327" s="21" t="str">
        <f>IFERROR(IF(LEN(VLOOKUP($A327,Entities!$A$1:$D$129,4,FALSE))=0,"",VLOOKUP($A327,Entities!$A$1:$D$129,4,FALSE)),"")</f>
        <v/>
      </c>
      <c r="J327" s="21" t="str">
        <f>IFERROR(IF(LEN(VLOOKUP($A327,Entities!$A$1:$E$129,5,FALSE))=0,"",VLOOKUP($A327,Entities!$A$1:$E$129,5,FALSE)),"")</f>
        <v>QE Learner Booking</v>
      </c>
      <c r="K327" s="21" t="str">
        <f>IFERROR(IF(LEN(VLOOKUP($B327,Attributes!$A$1:$C$355,3,FALSE))=0,"",VLOOKUP($B327,Attributes!$A$1:$C$355,3,FALSE)),"")</f>
        <v>NVARCHAR(32)</v>
      </c>
      <c r="L327" s="21" t="str">
        <f>IFERROR(IF(LEN(VLOOKUP($B327,Attributes!$A$1:$F$355,6,FALSE))=0,"",VLOOKUP($B327,Attributes!$A$1:$F$355,6,FALSE)),"")</f>
        <v/>
      </c>
      <c r="M327" s="21" t="str">
        <f>IFERROR(IF(LEN(VLOOKUP($B327,Attributes!$A$1:$G$355,7,FALSE))=0,"",VLOOKUP($B327,Attributes!$A$1:$G$355,7,FALSE)),"")</f>
        <v>A value that denotes and distinguishes the PARTY.</v>
      </c>
      <c r="N327" s="21" t="str">
        <f>IFERROR(IF(LEN(VLOOKUP($B327,Attributes!$A$1:$H$355,8,FALSE))=0,"",VLOOKUP($B327,Attributes!$A$1:$H$355,8,FALSE)),"")</f>
        <v>In this case is a LEARNER. Where the party is a learner, the MIS Assigned Learner Identifier must be used.</v>
      </c>
      <c r="O327" s="21" t="s">
        <v>725</v>
      </c>
      <c r="P327" s="25" t="s">
        <v>2031</v>
      </c>
      <c r="Q327" s="25" t="s">
        <v>696</v>
      </c>
      <c r="R327" s="25" t="s">
        <v>2039</v>
      </c>
      <c r="S327" s="25" t="s">
        <v>1371</v>
      </c>
      <c r="T327" s="25" t="s">
        <v>12</v>
      </c>
    </row>
    <row r="328" spans="1:20" ht="66.599999999999994" x14ac:dyDescent="0.55000000000000004">
      <c r="A328" s="22" t="s">
        <v>161</v>
      </c>
      <c r="B328" s="22" t="s">
        <v>162</v>
      </c>
      <c r="C328" s="21">
        <v>8</v>
      </c>
      <c r="D328" s="21" t="s">
        <v>8</v>
      </c>
      <c r="E328" s="21" t="s">
        <v>8</v>
      </c>
      <c r="F328" s="21" t="s">
        <v>8</v>
      </c>
      <c r="G328" s="21" t="s">
        <v>1327</v>
      </c>
      <c r="H328" s="21" t="str">
        <f>IFERROR(IF(LEN(VLOOKUP($A328,Entities!$A$1:$C$129,3,FALSE))=0,"",VLOOKUP($A328,Entities!$A$1:$C$129,3,FALSE)),"")</f>
        <v>The LEARNER(s) BOOKED on a QE BOOKING</v>
      </c>
      <c r="I328" s="21" t="str">
        <f>IFERROR(IF(LEN(VLOOKUP($A328,Entities!$A$1:$D$129,4,FALSE))=0,"",VLOOKUP($A328,Entities!$A$1:$D$129,4,FALSE)),"")</f>
        <v/>
      </c>
      <c r="J328" s="21" t="str">
        <f>IFERROR(IF(LEN(VLOOKUP($A328,Entities!$A$1:$E$129,5,FALSE))=0,"",VLOOKUP($A328,Entities!$A$1:$E$129,5,FALSE)),"")</f>
        <v>QE Learner Booking</v>
      </c>
      <c r="K328" s="21" t="str">
        <f>IFERROR(IF(LEN(VLOOKUP($B328,Attributes!$A$1:$C$355,3,FALSE))=0,"",VLOOKUP($B328,Attributes!$A$1:$C$355,3,FALSE)),"")</f>
        <v>DATE</v>
      </c>
      <c r="L328" s="21" t="str">
        <f>IFERROR(IF(LEN(VLOOKUP($B328,Attributes!$A$1:$F$355,6,FALSE))=0,"",VLOOKUP($B328,Attributes!$A$1:$F$355,6,FALSE)),"")</f>
        <v/>
      </c>
      <c r="M328" s="21" t="str">
        <f>IFERROR(IF(LEN(VLOOKUP($B328,Attributes!$A$1:$G$355,7,FALSE))=0,"",VLOOKUP($B328,Attributes!$A$1:$G$355,7,FALSE)),"")</f>
        <v>The start date for the course that the LEARNER is undertaking.</v>
      </c>
      <c r="N328" s="21" t="str">
        <f>IFERROR(IF(LEN(VLOOKUP($B328,Attributes!$A$1:$H$355,8,FALSE))=0,"",VLOOKUP($B328,Attributes!$A$1:$H$355,8,FALSE)),"")</f>
        <v>This information must be provided where the QE Preference "Course start date required" is set.
A Course Start Date is required only for registrations.</v>
      </c>
      <c r="O328" s="21"/>
      <c r="P328" s="25" t="s">
        <v>2031</v>
      </c>
      <c r="Q328" s="25" t="s">
        <v>695</v>
      </c>
      <c r="R328" s="25" t="s">
        <v>2040</v>
      </c>
      <c r="S328" s="25" t="s">
        <v>1348</v>
      </c>
      <c r="T328" s="25" t="s">
        <v>162</v>
      </c>
    </row>
    <row r="329" spans="1:20" ht="66.599999999999994" x14ac:dyDescent="0.55000000000000004">
      <c r="A329" s="22" t="s">
        <v>161</v>
      </c>
      <c r="B329" s="22" t="s">
        <v>163</v>
      </c>
      <c r="C329" s="21">
        <v>9</v>
      </c>
      <c r="D329" s="21" t="s">
        <v>8</v>
      </c>
      <c r="E329" s="21" t="s">
        <v>8</v>
      </c>
      <c r="F329" s="21" t="s">
        <v>8</v>
      </c>
      <c r="G329" s="21" t="s">
        <v>1327</v>
      </c>
      <c r="H329" s="21" t="str">
        <f>IFERROR(IF(LEN(VLOOKUP($A329,Entities!$A$1:$C$129,3,FALSE))=0,"",VLOOKUP($A329,Entities!$A$1:$C$129,3,FALSE)),"")</f>
        <v>The LEARNER(s) BOOKED on a QE BOOKING</v>
      </c>
      <c r="I329" s="21" t="str">
        <f>IFERROR(IF(LEN(VLOOKUP($A329,Entities!$A$1:$D$129,4,FALSE))=0,"",VLOOKUP($A329,Entities!$A$1:$D$129,4,FALSE)),"")</f>
        <v/>
      </c>
      <c r="J329" s="21" t="str">
        <f>IFERROR(IF(LEN(VLOOKUP($A329,Entities!$A$1:$E$129,5,FALSE))=0,"",VLOOKUP($A329,Entities!$A$1:$E$129,5,FALSE)),"")</f>
        <v>QE Learner Booking</v>
      </c>
      <c r="K329" s="21" t="str">
        <f>IFERROR(IF(LEN(VLOOKUP($B329,Attributes!$A$1:$C$355,3,FALSE))=0,"",VLOOKUP($B329,Attributes!$A$1:$C$355,3,FALSE)),"")</f>
        <v>DATE</v>
      </c>
      <c r="L329" s="21" t="str">
        <f>IFERROR(IF(LEN(VLOOKUP($B329,Attributes!$A$1:$F$355,6,FALSE))=0,"",VLOOKUP($B329,Attributes!$A$1:$F$355,6,FALSE)),"")</f>
        <v/>
      </c>
      <c r="M329" s="21" t="str">
        <f>IFERROR(IF(LEN(VLOOKUP($B329,Attributes!$A$1:$G$355,7,FALSE))=0,"",VLOOKUP($B329,Attributes!$A$1:$G$355,7,FALSE)),"")</f>
        <v>Date when the CENTRE expects the LEARNER to complete the Qualification.</v>
      </c>
      <c r="N329" s="21" t="str">
        <f>IFERROR(IF(LEN(VLOOKUP($B329,Attributes!$A$1:$H$355,8,FALSE))=0,"",VLOOKUP($B329,Attributes!$A$1:$H$355,8,FALSE)),"")</f>
        <v>This information must be provided where the QE Preference "Expected Completion Date Required" is set.
An Expected Completion Date is required only for registrations.</v>
      </c>
      <c r="O329" s="21"/>
      <c r="P329" s="25" t="s">
        <v>2031</v>
      </c>
      <c r="Q329" s="25" t="s">
        <v>696</v>
      </c>
      <c r="R329" s="25" t="s">
        <v>2039</v>
      </c>
      <c r="S329" s="25" t="s">
        <v>1348</v>
      </c>
      <c r="T329" s="25" t="s">
        <v>163</v>
      </c>
    </row>
    <row r="330" spans="1:20" ht="88.8" x14ac:dyDescent="0.55000000000000004">
      <c r="A330" s="22" t="s">
        <v>161</v>
      </c>
      <c r="B330" s="22" t="s">
        <v>164</v>
      </c>
      <c r="C330" s="21">
        <v>10</v>
      </c>
      <c r="D330" s="21" t="s">
        <v>8</v>
      </c>
      <c r="E330" s="21" t="s">
        <v>8</v>
      </c>
      <c r="F330" s="21" t="s">
        <v>8</v>
      </c>
      <c r="G330" s="21" t="s">
        <v>1327</v>
      </c>
      <c r="H330" s="21" t="str">
        <f>IFERROR(IF(LEN(VLOOKUP($A330,Entities!$A$1:$C$129,3,FALSE))=0,"",VLOOKUP($A330,Entities!$A$1:$C$129,3,FALSE)),"")</f>
        <v>The LEARNER(s) BOOKED on a QE BOOKING</v>
      </c>
      <c r="I330" s="21" t="str">
        <f>IFERROR(IF(LEN(VLOOKUP($A330,Entities!$A$1:$D$129,4,FALSE))=0,"",VLOOKUP($A330,Entities!$A$1:$D$129,4,FALSE)),"")</f>
        <v/>
      </c>
      <c r="J330" s="21" t="str">
        <f>IFERROR(IF(LEN(VLOOKUP($A330,Entities!$A$1:$E$129,5,FALSE))=0,"",VLOOKUP($A330,Entities!$A$1:$E$129,5,FALSE)),"")</f>
        <v>QE Learner Booking</v>
      </c>
      <c r="K330" s="21" t="str">
        <f>IFERROR(IF(LEN(VLOOKUP($B330,Attributes!$A$1:$C$355,3,FALSE))=0,"",VLOOKUP($B330,Attributes!$A$1:$C$355,3,FALSE)),"")</f>
        <v>INTEGER</v>
      </c>
      <c r="L330" s="21" t="str">
        <f>IFERROR(IF(LEN(VLOOKUP($B330,Attributes!$A$1:$F$355,6,FALSE))=0,"",VLOOKUP($B330,Attributes!$A$1:$F$355,6,FALSE)),"")</f>
        <v/>
      </c>
      <c r="M330" s="21" t="str">
        <f>IFERROR(IF(LEN(VLOOKUP($B330,Attributes!$A$1:$G$355,7,FALSE))=0,"",VLOOKUP($B330,Attributes!$A$1:$G$355,7,FALSE)),"")</f>
        <v>Indicates how much extra time (in minutes) is required by the LEARNER as determined by the CENTRE. This must be within the extra time allowed in the QUALIFICATION ELEMENT as specified by the AWARDING ORGANISATION.</v>
      </c>
      <c r="N330" s="21" t="str">
        <f>IFERROR(IF(LEN(VLOOKUP($B330,Attributes!$A$1:$H$355,8,FALSE))=0,"",VLOOKUP($B330,Attributes!$A$1:$H$355,8,FALSE)),"")</f>
        <v>This information must be provided with the learner booking where the Extra_Time_Required_Flag is set against the Assessable and the learner requires extra time. The value provided must be greater than zero and less than or equal to the Maximum_Extra_Time_Minutes value which is provided in the Product Catalogue against the Assessable. This attribute should not be populated if the learner does not require extra time (a value of zero is invalid).
Where AOs require access arrangements to be approved in advance, for example using JCQ’s Access Arrangements Online, this still needs to be done.</v>
      </c>
      <c r="O330" s="21"/>
      <c r="P330" s="25" t="s">
        <v>2031</v>
      </c>
      <c r="Q330" s="25" t="s">
        <v>1892</v>
      </c>
      <c r="R330" s="25" t="s">
        <v>1327</v>
      </c>
      <c r="S330" s="25" t="s">
        <v>1348</v>
      </c>
      <c r="T330" s="25" t="s">
        <v>164</v>
      </c>
    </row>
    <row r="331" spans="1:20" ht="66.599999999999994" x14ac:dyDescent="0.55000000000000004">
      <c r="A331" s="22" t="s">
        <v>161</v>
      </c>
      <c r="B331" s="22" t="s">
        <v>165</v>
      </c>
      <c r="C331" s="21">
        <v>11</v>
      </c>
      <c r="D331" s="21" t="s">
        <v>8</v>
      </c>
      <c r="E331" s="21" t="s">
        <v>8</v>
      </c>
      <c r="F331" s="21" t="s">
        <v>8</v>
      </c>
      <c r="G331" s="21" t="s">
        <v>1327</v>
      </c>
      <c r="H331" s="21" t="str">
        <f>IFERROR(IF(LEN(VLOOKUP($A331,Entities!$A$1:$C$129,3,FALSE))=0,"",VLOOKUP($A331,Entities!$A$1:$C$129,3,FALSE)),"")</f>
        <v>The LEARNER(s) BOOKED on a QE BOOKING</v>
      </c>
      <c r="I331" s="21" t="str">
        <f>IFERROR(IF(LEN(VLOOKUP($A331,Entities!$A$1:$D$129,4,FALSE))=0,"",VLOOKUP($A331,Entities!$A$1:$D$129,4,FALSE)),"")</f>
        <v/>
      </c>
      <c r="J331" s="21" t="str">
        <f>IFERROR(IF(LEN(VLOOKUP($A331,Entities!$A$1:$E$129,5,FALSE))=0,"",VLOOKUP($A331,Entities!$A$1:$E$129,5,FALSE)),"")</f>
        <v>QE Learner Booking</v>
      </c>
      <c r="K331" s="21" t="str">
        <f>IFERROR(IF(LEN(VLOOKUP($B331,Attributes!$A$1:$C$355,3,FALSE))=0,"",VLOOKUP($B331,Attributes!$A$1:$C$355,3,FALSE)),"")</f>
        <v>DATETIME DAY TO SECOND</v>
      </c>
      <c r="L331" s="21" t="str">
        <f>IFERROR(IF(LEN(VLOOKUP($B331,Attributes!$A$1:$F$355,6,FALSE))=0,"",VLOOKUP($B331,Attributes!$A$1:$F$355,6,FALSE)),"")</f>
        <v/>
      </c>
      <c r="M331" s="21" t="str">
        <f>IFERROR(IF(LEN(VLOOKUP($B331,Attributes!$A$1:$G$355,7,FALSE))=0,"",VLOOKUP($B331,Attributes!$A$1:$G$355,7,FALSE)),"")</f>
        <v>The Assessment start date and time for a Test Resource Booking for this LEARNER.</v>
      </c>
      <c r="N331" s="21" t="str">
        <f>IFERROR(IF(LEN(VLOOKUP($B331,Attributes!$A$1:$H$355,8,FALSE))=0,"",VLOOKUP($B331,Attributes!$A$1:$H$355,8,FALSE)),"")</f>
        <v xml:space="preserve">For test resource bookings this should be set to the actual or scheduled date and time that the assessment took place.
</v>
      </c>
      <c r="O331" s="21" t="s">
        <v>1912</v>
      </c>
      <c r="P331" s="25" t="s">
        <v>2031</v>
      </c>
      <c r="Q331" s="25"/>
      <c r="R331" s="25" t="s">
        <v>2031</v>
      </c>
      <c r="S331" s="25" t="s">
        <v>1348</v>
      </c>
      <c r="T331" s="25" t="s">
        <v>165</v>
      </c>
    </row>
    <row r="332" spans="1:20" ht="88.8" x14ac:dyDescent="0.55000000000000004">
      <c r="A332" s="22" t="s">
        <v>161</v>
      </c>
      <c r="B332" s="22" t="s">
        <v>166</v>
      </c>
      <c r="C332" s="21">
        <v>12</v>
      </c>
      <c r="D332" s="21" t="s">
        <v>8</v>
      </c>
      <c r="E332" s="21" t="s">
        <v>8</v>
      </c>
      <c r="F332" s="21" t="s">
        <v>6</v>
      </c>
      <c r="G332" s="21" t="s">
        <v>1327</v>
      </c>
      <c r="H332" s="21" t="str">
        <f>IFERROR(IF(LEN(VLOOKUP($A332,Entities!$A$1:$C$129,3,FALSE))=0,"",VLOOKUP($A332,Entities!$A$1:$C$129,3,FALSE)),"")</f>
        <v>The LEARNER(s) BOOKED on a QE BOOKING</v>
      </c>
      <c r="I332" s="21" t="str">
        <f>IFERROR(IF(LEN(VLOOKUP($A332,Entities!$A$1:$D$129,4,FALSE))=0,"",VLOOKUP($A332,Entities!$A$1:$D$129,4,FALSE)),"")</f>
        <v/>
      </c>
      <c r="J332" s="21" t="str">
        <f>IFERROR(IF(LEN(VLOOKUP($A332,Entities!$A$1:$E$129,5,FALSE))=0,"",VLOOKUP($A332,Entities!$A$1:$E$129,5,FALSE)),"")</f>
        <v>QE Learner Booking</v>
      </c>
      <c r="K332" s="21" t="str">
        <f>IFERROR(IF(LEN(VLOOKUP($B332,Attributes!$A$1:$C$355,3,FALSE))=0,"",VLOOKUP($B332,Attributes!$A$1:$C$355,3,FALSE)),"")</f>
        <v>BOOLEAN</v>
      </c>
      <c r="L332" s="21" t="str">
        <f>IFERROR(IF(LEN(VLOOKUP($B332,Attributes!$A$1:$F$355,6,FALSE))=0,"",VLOOKUP($B332,Attributes!$A$1:$F$355,6,FALSE)),"")</f>
        <v/>
      </c>
      <c r="M332" s="21" t="str">
        <f>IFERROR(IF(LEN(VLOOKUP($B332,Attributes!$A$1:$G$355,7,FALSE))=0,"",VLOOKUP($B332,Attributes!$A$1:$G$355,7,FALSE)),"")</f>
        <v>A flag that indicates that the LEARNER has sat this QUALIFICATION ELEMENT Assessment on a previous occasion(s).</v>
      </c>
      <c r="N332" s="21" t="str">
        <f>IFERROR(IF(LEN(VLOOKUP($B332,Attributes!$A$1:$H$355,8,FALSE))=0,"",VLOOKUP($B332,Attributes!$A$1:$H$355,8,FALSE)),"")</f>
        <v>This flag serves two purposes:
1) it is a formal indication from the centre to the AO that they believe the entry is a re-sit.
2) It is there to provide a reference to the MIS, which will be calculating fees based on the entries submitted. AO's are able to specify re-sit fees within the product catalogue, so by classifying it as a re-sit their system will then know that that entry should be associated with the re-sit fee.
The Learner_Resit_Entry_Flag must be set True/False if Learning_Unit Maximum_Resits_Allowed is not-null. If Maximum_Resits_Allowed is null then Learner_Resit_Entry_Flag does not need to be defined or can explicitly be set to null.</v>
      </c>
      <c r="O332" s="21"/>
      <c r="P332" s="25" t="s">
        <v>2031</v>
      </c>
      <c r="Q332" s="25" t="s">
        <v>697</v>
      </c>
      <c r="R332" s="25" t="s">
        <v>2041</v>
      </c>
      <c r="S332" s="25" t="s">
        <v>1348</v>
      </c>
      <c r="T332" s="25" t="s">
        <v>166</v>
      </c>
    </row>
    <row r="333" spans="1:20" ht="66.599999999999994" x14ac:dyDescent="0.55000000000000004">
      <c r="A333" s="22" t="s">
        <v>161</v>
      </c>
      <c r="B333" s="22" t="s">
        <v>142</v>
      </c>
      <c r="C333" s="21">
        <v>14</v>
      </c>
      <c r="D333" s="21" t="s">
        <v>8</v>
      </c>
      <c r="E333" s="21" t="s">
        <v>6</v>
      </c>
      <c r="F333" s="21" t="s">
        <v>8</v>
      </c>
      <c r="G333" s="21" t="s">
        <v>1327</v>
      </c>
      <c r="H333" s="21" t="str">
        <f>IFERROR(IF(LEN(VLOOKUP($A333,Entities!$A$1:$C$129,3,FALSE))=0,"",VLOOKUP($A333,Entities!$A$1:$C$129,3,FALSE)),"")</f>
        <v>The LEARNER(s) BOOKED on a QE BOOKING</v>
      </c>
      <c r="I333" s="21" t="str">
        <f>IFERROR(IF(LEN(VLOOKUP($A333,Entities!$A$1:$D$129,4,FALSE))=0,"",VLOOKUP($A333,Entities!$A$1:$D$129,4,FALSE)),"")</f>
        <v/>
      </c>
      <c r="J333" s="21" t="str">
        <f>IFERROR(IF(LEN(VLOOKUP($A333,Entities!$A$1:$E$129,5,FALSE))=0,"",VLOOKUP($A333,Entities!$A$1:$E$129,5,FALSE)),"")</f>
        <v>QE Learner Booking</v>
      </c>
      <c r="K333" s="21" t="str">
        <f>IFERROR(IF(LEN(VLOOKUP($B333,Attributes!$A$1:$C$355,3,FALSE))=0,"",VLOOKUP($B333,Attributes!$A$1:$C$355,3,FALSE)),"")</f>
        <v>NVARCHAR(32)</v>
      </c>
      <c r="L333" s="21" t="str">
        <f>IFERROR(IF(LEN(VLOOKUP($B333,Attributes!$A$1:$F$355,6,FALSE))=0,"",VLOOKUP($B333,Attributes!$A$1:$F$355,6,FALSE)),"")</f>
        <v/>
      </c>
      <c r="M333" s="21" t="str">
        <f>IFERROR(IF(LEN(VLOOKUP($B333,Attributes!$A$1:$G$355,7,FALSE))=0,"",VLOOKUP($B333,Attributes!$A$1:$G$355,7,FALSE)),"")</f>
        <v>A value that denotes and distinguishes the PARTY.</v>
      </c>
      <c r="N333" s="21" t="str">
        <f>IFERROR(IF(LEN(VLOOKUP($B333,Attributes!$A$1:$H$355,8,FALSE))=0,"",VLOOKUP($B333,Attributes!$A$1:$H$355,8,FALSE)),"")</f>
        <v xml:space="preserve">Used where the CENTRE where the teaching and assessments will take / have taken place is different from the CENTRE that placed the LEARNER BOOKING.
Where a Centre_Party_Id_Proxy is given in the booking, it will be returned to the booking centre as part of the Results message. This will allow the booking centre to pass it on to the proxy centre if required. Passing the results to any proxy centre will be a non-A2C process. </v>
      </c>
      <c r="O333" s="21" t="s">
        <v>1895</v>
      </c>
      <c r="P333" s="25" t="s">
        <v>2031</v>
      </c>
      <c r="Q333" s="25"/>
      <c r="R333" s="25" t="s">
        <v>2031</v>
      </c>
      <c r="S333" s="25" t="s">
        <v>1348</v>
      </c>
      <c r="T333" s="25" t="s">
        <v>142</v>
      </c>
    </row>
    <row r="334" spans="1:20" ht="66.599999999999994" x14ac:dyDescent="0.55000000000000004">
      <c r="A334" s="22" t="s">
        <v>161</v>
      </c>
      <c r="B334" s="22" t="s">
        <v>160</v>
      </c>
      <c r="C334" s="21">
        <v>15</v>
      </c>
      <c r="D334" s="21" t="s">
        <v>8</v>
      </c>
      <c r="E334" s="21" t="s">
        <v>8</v>
      </c>
      <c r="F334" s="21" t="s">
        <v>8</v>
      </c>
      <c r="G334" s="21" t="s">
        <v>1327</v>
      </c>
      <c r="H334" s="21" t="str">
        <f>IFERROR(IF(LEN(VLOOKUP($A334,Entities!$A$1:$C$129,3,FALSE))=0,"",VLOOKUP($A334,Entities!$A$1:$C$129,3,FALSE)),"")</f>
        <v>The LEARNER(s) BOOKED on a QE BOOKING</v>
      </c>
      <c r="I334" s="21" t="str">
        <f>IFERROR(IF(LEN(VLOOKUP($A334,Entities!$A$1:$D$129,4,FALSE))=0,"",VLOOKUP($A334,Entities!$A$1:$D$129,4,FALSE)),"")</f>
        <v/>
      </c>
      <c r="J334" s="21" t="str">
        <f>IFERROR(IF(LEN(VLOOKUP($A334,Entities!$A$1:$E$129,5,FALSE))=0,"",VLOOKUP($A334,Entities!$A$1:$E$129,5,FALSE)),"")</f>
        <v>QE Learner Booking</v>
      </c>
      <c r="K334" s="21" t="str">
        <f>IFERROR(IF(LEN(VLOOKUP($B334,Attributes!$A$1:$C$355,3,FALSE))=0,"",VLOOKUP($B334,Attributes!$A$1:$C$355,3,FALSE)),"")</f>
        <v>NVARCHAR(200)</v>
      </c>
      <c r="L334" s="21" t="str">
        <f>IFERROR(IF(LEN(VLOOKUP($B334,Attributes!$A$1:$F$355,6,FALSE))=0,"",VLOOKUP($B334,Attributes!$A$1:$F$355,6,FALSE)),"")</f>
        <v/>
      </c>
      <c r="M334" s="21" t="str">
        <f>IFERROR(IF(LEN(VLOOKUP($B334,Attributes!$A$1:$G$355,7,FALSE))=0,"",VLOOKUP($B334,Attributes!$A$1:$G$355,7,FALSE)),"")</f>
        <v>The title that the CENTRE allocates to the QUALIFICATION ELEMENT.</v>
      </c>
      <c r="N334" s="21" t="str">
        <f>IFERROR(IF(LEN(VLOOKUP($B334,Attributes!$A$1:$H$355,8,FALSE))=0,"",VLOOKUP($B334,Attributes!$A$1:$H$355,8,FALSE)),"")</f>
        <v>The endorsed title must be provided on a learner specific basis; eg for PE where individual learners will have chosen a specific sport</v>
      </c>
      <c r="O334" s="21"/>
      <c r="P334" s="25" t="s">
        <v>2031</v>
      </c>
      <c r="Q334" s="25"/>
      <c r="R334" s="25" t="s">
        <v>2031</v>
      </c>
      <c r="S334" s="25" t="s">
        <v>1348</v>
      </c>
      <c r="T334" s="25" t="s">
        <v>160</v>
      </c>
    </row>
    <row r="335" spans="1:20" ht="66.599999999999994" x14ac:dyDescent="0.55000000000000004">
      <c r="A335" s="22" t="s">
        <v>161</v>
      </c>
      <c r="B335" s="22" t="s">
        <v>1511</v>
      </c>
      <c r="C335" s="21">
        <v>16</v>
      </c>
      <c r="D335" s="21" t="s">
        <v>8</v>
      </c>
      <c r="E335" s="21" t="s">
        <v>6</v>
      </c>
      <c r="F335" s="21" t="s">
        <v>8</v>
      </c>
      <c r="G335" s="21" t="s">
        <v>1327</v>
      </c>
      <c r="H335" s="21" t="str">
        <f>IFERROR(IF(LEN(VLOOKUP($A335,Entities!$A$1:$C$129,3,FALSE))=0,"",VLOOKUP($A335,Entities!$A$1:$C$129,3,FALSE)),"")</f>
        <v>The LEARNER(s) BOOKED on a QE BOOKING</v>
      </c>
      <c r="I335" s="21" t="str">
        <f>IFERROR(IF(LEN(VLOOKUP($A335,Entities!$A$1:$D$129,4,FALSE))=0,"",VLOOKUP($A335,Entities!$A$1:$D$129,4,FALSE)),"")</f>
        <v/>
      </c>
      <c r="J335" s="21" t="str">
        <f>IFERROR(IF(LEN(VLOOKUP($A335,Entities!$A$1:$E$129,5,FALSE))=0,"",VLOOKUP($A335,Entities!$A$1:$E$129,5,FALSE)),"")</f>
        <v>QE Learner Booking</v>
      </c>
      <c r="K335" s="21" t="str">
        <f>IFERROR(IF(LEN(VLOOKUP($B335,Attributes!$A$1:$C$355,3,FALSE))=0,"",VLOOKUP($B335,Attributes!$A$1:$C$355,3,FALSE)),"")</f>
        <v>VARCHAR(10)</v>
      </c>
      <c r="L335" s="21" t="str">
        <f>IFERROR(IF(LEN(VLOOKUP($B335,Attributes!$A$1:$F$355,6,FALSE))=0,"",VLOOKUP($B335,Attributes!$A$1:$F$355,6,FALSE)),"")</f>
        <v>TRB_Mode_Type</v>
      </c>
      <c r="M335" s="21" t="str">
        <f>IFERROR(IF(LEN(VLOOKUP($B335,Attributes!$A$1:$G$355,7,FALSE))=0,"",VLOOKUP($B335,Attributes!$A$1:$G$355,7,FALSE)),"")</f>
        <v>A controlled list of values for TRB test modes. Values include classroom, online or offline.</v>
      </c>
      <c r="N335" s="21" t="str">
        <f>IFERROR(IF(LEN(VLOOKUP($B335,Attributes!$A$1:$H$355,8,FALSE))=0,"",VLOOKUP($B335,Attributes!$A$1:$H$355,8,FALSE)),"")</f>
        <v/>
      </c>
      <c r="O335" s="21"/>
      <c r="P335" s="25" t="s">
        <v>2031</v>
      </c>
      <c r="Q335" s="25"/>
      <c r="R335" s="25" t="s">
        <v>2031</v>
      </c>
      <c r="S335" s="25" t="s">
        <v>1348</v>
      </c>
      <c r="T335" s="25" t="s">
        <v>1511</v>
      </c>
    </row>
    <row r="336" spans="1:20" ht="22.2" x14ac:dyDescent="0.55000000000000004">
      <c r="A336" s="22" t="s">
        <v>100</v>
      </c>
      <c r="B336" s="22" t="s">
        <v>7</v>
      </c>
      <c r="C336" s="21">
        <v>1</v>
      </c>
      <c r="D336" s="21" t="s">
        <v>6</v>
      </c>
      <c r="E336" s="21" t="s">
        <v>6</v>
      </c>
      <c r="F336" s="21" t="s">
        <v>6</v>
      </c>
      <c r="G336" s="21"/>
      <c r="H336" s="21" t="str">
        <f>IFERROR(IF(LEN(VLOOKUP($A336,Entities!$A$1:$C$129,3,FALSE))=0,"",VLOOKUP($A336,Entities!$A$1:$C$129,3,FALSE)),"")</f>
        <v>AWARDING ORGANISATION specific preferences for the LEARNER Identifiers supplied for a specific QUALIFICATION ELEMENT.</v>
      </c>
      <c r="I336" s="21" t="str">
        <f>IFERROR(IF(LEN(VLOOKUP($A336,Entities!$A$1:$D$129,4,FALSE))=0,"",VLOOKUP($A336,Entities!$A$1:$D$129,4,FALSE)),"")</f>
        <v>Learner Identifiers are explicitly specified at Scheme level; all lower level QEs in the hierarchy inherit the same identifiers.</v>
      </c>
      <c r="J336" s="21" t="str">
        <f>IFERROR(IF(LEN(VLOOKUP($A336,Entities!$A$1:$E$129,5,FALSE))=0,"",VLOOKUP($A336,Entities!$A$1:$E$129,5,FALSE)),"")</f>
        <v>QE Learner Identifier</v>
      </c>
      <c r="K336" s="21" t="str">
        <f>IFERROR(IF(LEN(VLOOKUP($B336,Attributes!$A$1:$C$355,3,FALSE))=0,"",VLOOKUP($B336,Attributes!$A$1:$C$355,3,FALSE)),"")</f>
        <v>NVARCHAR(32)</v>
      </c>
      <c r="L336" s="21" t="str">
        <f>IFERROR(IF(LEN(VLOOKUP($B336,Attributes!$A$1:$F$355,6,FALSE))=0,"",VLOOKUP($B336,Attributes!$A$1:$F$355,6,FALSE)),"")</f>
        <v/>
      </c>
      <c r="M336" s="21" t="str">
        <f>IFERROR(IF(LEN(VLOOKUP($B336,Attributes!$A$1:$G$355,7,FALSE))=0,"",VLOOKUP($B336,Attributes!$A$1:$G$355,7,FALSE)),"")</f>
        <v>A value that denotes and distinguishes the PARTY.</v>
      </c>
      <c r="N336" s="21" t="str">
        <f>IFERROR(IF(LEN(VLOOKUP($B336,Attributes!$A$1:$H$355,8,FALSE))=0,"",VLOOKUP($B336,Attributes!$A$1:$H$355,8,FALSE)),"")</f>
        <v>In this case is an AWARDING ORGANISATION. 
Where the party is an awarding organisation the JCQCIC Awarding Organisation Id must be used.</v>
      </c>
      <c r="O336" s="21"/>
      <c r="P336" s="25" t="s">
        <v>2032</v>
      </c>
      <c r="Q336" s="25"/>
      <c r="R336" s="25" t="s">
        <v>2032</v>
      </c>
      <c r="S336" s="25" t="s">
        <v>1372</v>
      </c>
      <c r="T336" s="25" t="s">
        <v>7</v>
      </c>
    </row>
    <row r="337" spans="1:20" ht="33.299999999999997" x14ac:dyDescent="0.55000000000000004">
      <c r="A337" s="22" t="s">
        <v>100</v>
      </c>
      <c r="B337" s="22" t="s">
        <v>16</v>
      </c>
      <c r="C337" s="21">
        <v>2</v>
      </c>
      <c r="D337" s="21" t="s">
        <v>6</v>
      </c>
      <c r="E337" s="21" t="s">
        <v>6</v>
      </c>
      <c r="F337" s="21" t="s">
        <v>6</v>
      </c>
      <c r="G337" s="21" t="s">
        <v>1327</v>
      </c>
      <c r="H337" s="21" t="str">
        <f>IFERROR(IF(LEN(VLOOKUP($A337,Entities!$A$1:$C$129,3,FALSE))=0,"",VLOOKUP($A337,Entities!$A$1:$C$129,3,FALSE)),"")</f>
        <v>AWARDING ORGANISATION specific preferences for the LEARNER Identifiers supplied for a specific QUALIFICATION ELEMENT.</v>
      </c>
      <c r="I337" s="21" t="str">
        <f>IFERROR(IF(LEN(VLOOKUP($A337,Entities!$A$1:$D$129,4,FALSE))=0,"",VLOOKUP($A337,Entities!$A$1:$D$129,4,FALSE)),"")</f>
        <v>Learner Identifiers are explicitly specified at Scheme level; all lower level QEs in the hierarchy inherit the same identifiers.</v>
      </c>
      <c r="J337" s="21" t="str">
        <f>IFERROR(IF(LEN(VLOOKUP($A337,Entities!$A$1:$E$129,5,FALSE))=0,"",VLOOKUP($A337,Entities!$A$1:$E$129,5,FALSE)),"")</f>
        <v>QE Learner Identifier</v>
      </c>
      <c r="K337" s="21" t="str">
        <f>IFERROR(IF(LEN(VLOOKUP($B337,Attributes!$A$1:$C$355,3,FALSE))=0,"",VLOOKUP($B337,Attributes!$A$1:$C$355,3,FALSE)),"")</f>
        <v>NVARCHAR(32)</v>
      </c>
      <c r="L337" s="21" t="str">
        <f>IFERROR(IF(LEN(VLOOKUP($B337,Attributes!$A$1:$F$355,6,FALSE))=0,"",VLOOKUP($B337,Attributes!$A$1:$F$355,6,FALSE)),"")</f>
        <v>Qualification_Element_Type</v>
      </c>
      <c r="M337" s="21" t="str">
        <f>IFERROR(IF(LEN(VLOOKUP($B337,Attributes!$A$1:$G$355,7,FALSE))=0,"",VLOOKUP($B337,Attributes!$A$1:$G$355,7,FALSE)),"")</f>
        <v>A controlled list of values that denotes the type and behaviour of the specific QUALIFICATION ELEMENT. Values are "Scheme", "Award", "Learning Unit", "Pathway", "Assessable".</v>
      </c>
      <c r="N337" s="21" t="str">
        <f>IFERROR(IF(LEN(VLOOKUP($B337,Attributes!$A$1:$H$355,8,FALSE))=0,"",VLOOKUP($B337,Attributes!$A$1:$H$355,8,FALSE)),"")</f>
        <v/>
      </c>
      <c r="O337" s="21"/>
      <c r="P337" s="25" t="s">
        <v>2032</v>
      </c>
      <c r="Q337" s="25"/>
      <c r="R337" s="25" t="s">
        <v>2032</v>
      </c>
      <c r="S337" s="25" t="s">
        <v>1372</v>
      </c>
      <c r="T337" s="25" t="s">
        <v>16</v>
      </c>
    </row>
    <row r="338" spans="1:20" ht="33.299999999999997" x14ac:dyDescent="0.55000000000000004">
      <c r="A338" s="22" t="s">
        <v>100</v>
      </c>
      <c r="B338" s="22" t="s">
        <v>15</v>
      </c>
      <c r="C338" s="21">
        <v>3</v>
      </c>
      <c r="D338" s="21" t="s">
        <v>6</v>
      </c>
      <c r="E338" s="21" t="s">
        <v>6</v>
      </c>
      <c r="F338" s="21" t="s">
        <v>6</v>
      </c>
      <c r="G338" s="21" t="s">
        <v>1327</v>
      </c>
      <c r="H338" s="21" t="str">
        <f>IFERROR(IF(LEN(VLOOKUP($A338,Entities!$A$1:$C$129,3,FALSE))=0,"",VLOOKUP($A338,Entities!$A$1:$C$129,3,FALSE)),"")</f>
        <v>AWARDING ORGANISATION specific preferences for the LEARNER Identifiers supplied for a specific QUALIFICATION ELEMENT.</v>
      </c>
      <c r="I338" s="21" t="str">
        <f>IFERROR(IF(LEN(VLOOKUP($A338,Entities!$A$1:$D$129,4,FALSE))=0,"",VLOOKUP($A338,Entities!$A$1:$D$129,4,FALSE)),"")</f>
        <v>Learner Identifiers are explicitly specified at Scheme level; all lower level QEs in the hierarchy inherit the same identifiers.</v>
      </c>
      <c r="J338" s="21" t="str">
        <f>IFERROR(IF(LEN(VLOOKUP($A338,Entities!$A$1:$E$129,5,FALSE))=0,"",VLOOKUP($A338,Entities!$A$1:$E$129,5,FALSE)),"")</f>
        <v>QE Learner Identifier</v>
      </c>
      <c r="K338" s="21" t="str">
        <f>IFERROR(IF(LEN(VLOOKUP($B338,Attributes!$A$1:$C$355,3,FALSE))=0,"",VLOOKUP($B338,Attributes!$A$1:$C$355,3,FALSE)),"")</f>
        <v>NVARCHAR(50)</v>
      </c>
      <c r="L338" s="21" t="str">
        <f>IFERROR(IF(LEN(VLOOKUP($B338,Attributes!$A$1:$F$355,6,FALSE))=0,"",VLOOKUP($B338,Attributes!$A$1:$F$355,6,FALSE)),"")</f>
        <v/>
      </c>
      <c r="M338" s="21" t="str">
        <f>IFERROR(IF(LEN(VLOOKUP($B338,Attributes!$A$1:$G$355,7,FALSE))=0,"",VLOOKUP($B338,Attributes!$A$1:$G$355,7,FALSE)),"")</f>
        <v>A value that uniquely identifies a specific part of a Qualification and applies to one or more QUALIFICATION ELEMENT(s) within an AWARDING ORGANISATION.</v>
      </c>
      <c r="N338" s="21" t="str">
        <f>IFERROR(IF(LEN(VLOOKUP($B338,Attributes!$A$1:$H$355,8,FALSE))=0,"",VLOOKUP($B338,Attributes!$A$1:$H$355,8,FALSE)),"")</f>
        <v>The same value may be used for a number of QUALIFICATION ELEMENTS provided they are differentiated by Qualification_Element_Type.</v>
      </c>
      <c r="O338" s="21"/>
      <c r="P338" s="25" t="s">
        <v>2032</v>
      </c>
      <c r="Q338" s="25"/>
      <c r="R338" s="25" t="s">
        <v>2032</v>
      </c>
      <c r="S338" s="25" t="s">
        <v>1372</v>
      </c>
      <c r="T338" s="25" t="s">
        <v>15</v>
      </c>
    </row>
    <row r="339" spans="1:20" ht="55.5" x14ac:dyDescent="0.55000000000000004">
      <c r="A339" s="22" t="s">
        <v>100</v>
      </c>
      <c r="B339" s="22" t="s">
        <v>253</v>
      </c>
      <c r="C339" s="21">
        <v>4</v>
      </c>
      <c r="D339" s="21" t="s">
        <v>6</v>
      </c>
      <c r="E339" s="21" t="s">
        <v>6</v>
      </c>
      <c r="F339" s="21" t="s">
        <v>6</v>
      </c>
      <c r="G339" s="21" t="s">
        <v>1327</v>
      </c>
      <c r="H339" s="21" t="str">
        <f>IFERROR(IF(LEN(VLOOKUP($A339,Entities!$A$1:$C$129,3,FALSE))=0,"",VLOOKUP($A339,Entities!$A$1:$C$129,3,FALSE)),"")</f>
        <v>AWARDING ORGANISATION specific preferences for the LEARNER Identifiers supplied for a specific QUALIFICATION ELEMENT.</v>
      </c>
      <c r="I339" s="21" t="str">
        <f>IFERROR(IF(LEN(VLOOKUP($A339,Entities!$A$1:$D$129,4,FALSE))=0,"",VLOOKUP($A339,Entities!$A$1:$D$129,4,FALSE)),"")</f>
        <v>Learner Identifiers are explicitly specified at Scheme level; all lower level QEs in the hierarchy inherit the same identifiers.</v>
      </c>
      <c r="J339" s="21" t="str">
        <f>IFERROR(IF(LEN(VLOOKUP($A339,Entities!$A$1:$E$129,5,FALSE))=0,"",VLOOKUP($A339,Entities!$A$1:$E$129,5,FALSE)),"")</f>
        <v>QE Learner Identifier</v>
      </c>
      <c r="K339" s="21" t="str">
        <f>IFERROR(IF(LEN(VLOOKUP($B339,Attributes!$A$1:$C$355,3,FALSE))=0,"",VLOOKUP($B339,Attributes!$A$1:$C$355,3,FALSE)),"")</f>
        <v>NVARCHAR(50)</v>
      </c>
      <c r="L339" s="21" t="str">
        <f>IFERROR(IF(LEN(VLOOKUP($B339,Attributes!$A$1:$F$355,6,FALSE))=0,"",VLOOKUP($B339,Attributes!$A$1:$F$355,6,FALSE)),"")</f>
        <v>Party_RR_Reference_Type</v>
      </c>
      <c r="M339" s="21" t="str">
        <f>IFERROR(IF(LEN(VLOOKUP($B339,Attributes!$A$1:$G$355,7,FALSE))=0,"",VLOOKUP($B339,Attributes!$A$1:$G$355,7,FALSE)),"")</f>
        <v>A controlled list of values that identifies a type of Reference Number that is recognised throughout the enterprise. Values include 'ULN', 'UKPRN', 'UCI', 'UPN', 'National Insurance Number'.</v>
      </c>
      <c r="N339" s="21" t="str">
        <f>IFERROR(IF(LEN(VLOOKUP($B339,Attributes!$A$1:$H$355,8,FALSE))=0,"",VLOOKUP($B339,Attributes!$A$1:$H$355,8,FALSE)),"")</f>
        <v/>
      </c>
      <c r="O339" s="21" t="s">
        <v>727</v>
      </c>
      <c r="P339" s="25" t="s">
        <v>2032</v>
      </c>
      <c r="Q339" s="25"/>
      <c r="R339" s="25" t="s">
        <v>2032</v>
      </c>
      <c r="S339" s="25" t="s">
        <v>1373</v>
      </c>
      <c r="T339" s="25" t="s">
        <v>253</v>
      </c>
    </row>
    <row r="340" spans="1:20" ht="155.4" x14ac:dyDescent="0.55000000000000004">
      <c r="A340" s="22" t="s">
        <v>100</v>
      </c>
      <c r="B340" s="22" t="s">
        <v>1502</v>
      </c>
      <c r="C340" s="21">
        <v>5</v>
      </c>
      <c r="D340" s="21" t="s">
        <v>8</v>
      </c>
      <c r="E340" s="21" t="s">
        <v>6</v>
      </c>
      <c r="F340" s="21" t="s">
        <v>6</v>
      </c>
      <c r="G340" s="21" t="s">
        <v>1327</v>
      </c>
      <c r="H340" s="21" t="str">
        <f>IFERROR(IF(LEN(VLOOKUP($A340,Entities!$A$1:$C$129,3,FALSE))=0,"",VLOOKUP($A340,Entities!$A$1:$C$129,3,FALSE)),"")</f>
        <v>AWARDING ORGANISATION specific preferences for the LEARNER Identifiers supplied for a specific QUALIFICATION ELEMENT.</v>
      </c>
      <c r="I340" s="21" t="str">
        <f>IFERROR(IF(LEN(VLOOKUP($A340,Entities!$A$1:$D$129,4,FALSE))=0,"",VLOOKUP($A340,Entities!$A$1:$D$129,4,FALSE)),"")</f>
        <v>Learner Identifiers are explicitly specified at Scheme level; all lower level QEs in the hierarchy inherit the same identifiers.</v>
      </c>
      <c r="J340" s="21" t="str">
        <f>IFERROR(IF(LEN(VLOOKUP($A340,Entities!$A$1:$E$129,5,FALSE))=0,"",VLOOKUP($A340,Entities!$A$1:$E$129,5,FALSE)),"")</f>
        <v>QE Learner Identifier</v>
      </c>
      <c r="K340" s="21" t="str">
        <f>IFERROR(IF(LEN(VLOOKUP($B340,Attributes!$A$1:$C$355,3,FALSE))=0,"",VLOOKUP($B340,Attributes!$A$1:$C$355,3,FALSE)),"")</f>
        <v>NVARCHAR(50)</v>
      </c>
      <c r="L340" s="21" t="str">
        <f>IFERROR(IF(LEN(VLOOKUP($B340,Attributes!$A$1:$F$355,6,FALSE))=0,"",VLOOKUP($B340,Attributes!$A$1:$F$355,6,FALSE)),"")</f>
        <v>QE Learner Identifier Qualifier Type</v>
      </c>
      <c r="M340" s="21" t="str">
        <f>IFERROR(IF(LEN(VLOOKUP($B340,Attributes!$A$1:$G$355,7,FALSE))=0,"",VLOOKUP($B340,Attributes!$A$1:$G$355,7,FALSE)),"")</f>
        <v>A controlled list of values that qualify QE Learner Identifiers.</v>
      </c>
      <c r="N340" s="21" t="str">
        <f>IFERROR(IF(LEN(VLOOKUP($B340,Attributes!$A$1:$H$355,8,FALSE))=0,"",VLOOKUP($B340,Attributes!$A$1:$H$355,8,FALSE)),"")</f>
        <v>The QE Learner Identifier data block allows AOs to specify any Learner Identifiers which may be relevant for a particular Qualification. This allows the AO to define which of those identifiers are mandatory. An AO could therefore use this data block to ask for a ULN and UCI for a particular qualification, but might set the Learner_Id_Mandatory_Flag to Y for the UCI and exclude the flag altogether for the ULN (or set it to N if provided). 
Note that ULN will never be set as a mandatory identifier unless it becomes universally available at some point in the future. However, inclusion of ULN in the Learner Identifier data block against a Scheme should be interpreted by MIS as a requirement to provide the ULN for relevant learners. ie learners who may attract state funding related to the qualification. If the ULN is not provided with, or in advance of, an order for a QE within that Scheme, Awarding Organisations will provide an appropriate feedback message.
Learner Identifiers which are neither relevant or mandatory may not be included in the data block at all, but as stated in various places in the specification, centres may provide all the learner identifiers which they have available on first submission of a learner's information. Awarding Organisations may discard those which are not relevant for any of their qualifications or may choose to retain them as they could provide useful additional learner identity information.</v>
      </c>
      <c r="O340" s="21"/>
      <c r="P340" s="25" t="s">
        <v>2032</v>
      </c>
      <c r="Q340" s="25"/>
      <c r="R340" s="25" t="s">
        <v>2032</v>
      </c>
      <c r="S340" s="25" t="s">
        <v>1374</v>
      </c>
      <c r="T340" s="25" t="s">
        <v>1502</v>
      </c>
    </row>
    <row r="341" spans="1:20" ht="155.4" x14ac:dyDescent="0.55000000000000004">
      <c r="A341" s="22" t="s">
        <v>1501</v>
      </c>
      <c r="B341" s="22" t="s">
        <v>1502</v>
      </c>
      <c r="C341" s="21">
        <v>1</v>
      </c>
      <c r="D341" s="21" t="s">
        <v>6</v>
      </c>
      <c r="E341" s="21" t="s">
        <v>8</v>
      </c>
      <c r="F341" s="21" t="s">
        <v>6</v>
      </c>
      <c r="G341" s="21"/>
      <c r="H341" s="21" t="str">
        <f>IFERROR(IF(LEN(VLOOKUP($A341,Entities!$A$1:$C$129,3,FALSE))=0,"",VLOOKUP($A341,Entities!$A$1:$C$129,3,FALSE)),"")</f>
        <v>A controlled list of values that qualify QE Learner Identifiers.</v>
      </c>
      <c r="I341" s="21" t="str">
        <f>IFERROR(IF(LEN(VLOOKUP($A341,Entities!$A$1:$D$129,4,FALSE))=0,"",VLOOKUP($A341,Entities!$A$1:$D$129,4,FALSE)),"")</f>
        <v/>
      </c>
      <c r="J341" s="21" t="str">
        <f>IFERROR(IF(LEN(VLOOKUP($A341,Entities!$A$1:$E$129,5,FALSE))=0,"",VLOOKUP($A341,Entities!$A$1:$E$129,5,FALSE)),"")</f>
        <v>Reference Entity</v>
      </c>
      <c r="K341" s="21" t="str">
        <f>IFERROR(IF(LEN(VLOOKUP($B341,Attributes!$A$1:$C$355,3,FALSE))=0,"",VLOOKUP($B341,Attributes!$A$1:$C$355,3,FALSE)),"")</f>
        <v>NVARCHAR(50)</v>
      </c>
      <c r="L341" s="21" t="str">
        <f>IFERROR(IF(LEN(VLOOKUP($B341,Attributes!$A$1:$F$355,6,FALSE))=0,"",VLOOKUP($B341,Attributes!$A$1:$F$355,6,FALSE)),"")</f>
        <v>QE Learner Identifier Qualifier Type</v>
      </c>
      <c r="M341" s="21" t="str">
        <f>IFERROR(IF(LEN(VLOOKUP($B341,Attributes!$A$1:$G$355,7,FALSE))=0,"",VLOOKUP($B341,Attributes!$A$1:$G$355,7,FALSE)),"")</f>
        <v>A controlled list of values that qualify QE Learner Identifiers.</v>
      </c>
      <c r="N341" s="21" t="str">
        <f>IFERROR(IF(LEN(VLOOKUP($B341,Attributes!$A$1:$H$355,8,FALSE))=0,"",VLOOKUP($B341,Attributes!$A$1:$H$355,8,FALSE)),"")</f>
        <v>The QE Learner Identifier data block allows AOs to specify any Learner Identifiers which may be relevant for a particular Qualification. This allows the AO to define which of those identifiers are mandatory. An AO could therefore use this data block to ask for a ULN and UCI for a particular qualification, but might set the Learner_Id_Mandatory_Flag to Y for the UCI and exclude the flag altogether for the ULN (or set it to N if provided). 
Note that ULN will never be set as a mandatory identifier unless it becomes universally available at some point in the future. However, inclusion of ULN in the Learner Identifier data block against a Scheme should be interpreted by MIS as a requirement to provide the ULN for relevant learners. ie learners who may attract state funding related to the qualification. If the ULN is not provided with, or in advance of, an order for a QE within that Scheme, Awarding Organisations will provide an appropriate feedback message.
Learner Identifiers which are neither relevant or mandatory may not be included in the data block at all, but as stated in various places in the specification, centres may provide all the learner identifiers which they have available on first submission of a learner's information. Awarding Organisations may discard those which are not relevant for any of their qualifications or may choose to retain them as they could provide useful additional learner identity information.</v>
      </c>
      <c r="O341" s="21"/>
      <c r="P341" s="25" t="s">
        <v>2021</v>
      </c>
      <c r="Q341" s="25"/>
      <c r="R341" s="25" t="s">
        <v>2021</v>
      </c>
      <c r="S341" s="25" t="s">
        <v>1484</v>
      </c>
      <c r="T341" s="25" t="s">
        <v>1502</v>
      </c>
    </row>
    <row r="342" spans="1:20" x14ac:dyDescent="0.55000000000000004">
      <c r="A342" s="22" t="s">
        <v>1501</v>
      </c>
      <c r="B342" s="22" t="s">
        <v>1596</v>
      </c>
      <c r="C342" s="21">
        <v>2</v>
      </c>
      <c r="D342" s="21" t="s">
        <v>8</v>
      </c>
      <c r="E342" s="21" t="s">
        <v>8</v>
      </c>
      <c r="F342" s="21" t="s">
        <v>6</v>
      </c>
      <c r="G342" s="21"/>
      <c r="H342" s="21" t="str">
        <f>IFERROR(IF(LEN(VLOOKUP($A342,Entities!$A$1:$C$129,3,FALSE))=0,"",VLOOKUP($A342,Entities!$A$1:$C$129,3,FALSE)),"")</f>
        <v>A controlled list of values that qualify QE Learner Identifiers.</v>
      </c>
      <c r="I342" s="21" t="str">
        <f>IFERROR(IF(LEN(VLOOKUP($A342,Entities!$A$1:$D$129,4,FALSE))=0,"",VLOOKUP($A342,Entities!$A$1:$D$129,4,FALSE)),"")</f>
        <v/>
      </c>
      <c r="J342" s="21" t="str">
        <f>IFERROR(IF(LEN(VLOOKUP($A342,Entities!$A$1:$E$129,5,FALSE))=0,"",VLOOKUP($A342,Entities!$A$1:$E$129,5,FALSE)),"")</f>
        <v>Reference Entity</v>
      </c>
      <c r="K342" s="21" t="str">
        <f>IFERROR(IF(LEN(VLOOKUP($B342,Attributes!$A$1:$C$355,3,FALSE))=0,"",VLOOKUP($B342,Attributes!$A$1:$C$355,3,FALSE)),"")</f>
        <v>NVARCHAR(4000)</v>
      </c>
      <c r="L342" s="21" t="str">
        <f>IFERROR(IF(LEN(VLOOKUP($B342,Attributes!$A$1:$F$355,6,FALSE))=0,"",VLOOKUP($B342,Attributes!$A$1:$F$355,6,FALSE)),"")</f>
        <v/>
      </c>
      <c r="M342" s="21" t="str">
        <f>IFERROR(IF(LEN(VLOOKUP($B342,Attributes!$A$1:$G$355,7,FALSE))=0,"",VLOOKUP($B342,Attributes!$A$1:$G$355,7,FALSE)),"")</f>
        <v>Description of QE_LEARNER_IDENTIFIER_QUALIFIER_TYPE value.</v>
      </c>
      <c r="N342" s="21" t="str">
        <f>IFERROR(IF(LEN(VLOOKUP($B342,Attributes!$A$1:$H$355,8,FALSE))=0,"",VLOOKUP($B342,Attributes!$A$1:$H$355,8,FALSE)),"")</f>
        <v/>
      </c>
      <c r="O342" s="21"/>
      <c r="P342" s="25" t="s">
        <v>2021</v>
      </c>
      <c r="Q342" s="25"/>
      <c r="R342" s="25" t="s">
        <v>2021</v>
      </c>
      <c r="S342" s="25" t="s">
        <v>1484</v>
      </c>
      <c r="T342" s="25" t="s">
        <v>1596</v>
      </c>
    </row>
    <row r="343" spans="1:20" ht="33.299999999999997" x14ac:dyDescent="0.55000000000000004">
      <c r="A343" s="22" t="s">
        <v>437</v>
      </c>
      <c r="B343" s="22" t="s">
        <v>7</v>
      </c>
      <c r="C343" s="21">
        <v>1</v>
      </c>
      <c r="D343" s="21" t="s">
        <v>6</v>
      </c>
      <c r="E343" s="21" t="s">
        <v>6</v>
      </c>
      <c r="F343" s="21" t="s">
        <v>6</v>
      </c>
      <c r="G343" s="21"/>
      <c r="H343" s="21" t="str">
        <f>IFERROR(IF(LEN(VLOOKUP($A343,Entities!$A$1:$C$129,3,FALSE))=0,"",VLOOKUP($A343,Entities!$A$1:$C$129,3,FALSE)),"")</f>
        <v>The QE LEARNING HOURS identifies a guided learning hours value for a particular QE LEARNING HOURS TYPE that has been estimated for the QUALIFCATION ELEMENT.</v>
      </c>
      <c r="I343" s="21" t="str">
        <f>IFERROR(IF(LEN(VLOOKUP($A343,Entities!$A$1:$D$129,4,FALSE))=0,"",VLOOKUP($A343,Entities!$A$1:$D$129,4,FALSE)),"")</f>
        <v/>
      </c>
      <c r="J343" s="21" t="str">
        <f>IFERROR(IF(LEN(VLOOKUP($A343,Entities!$A$1:$E$129,5,FALSE))=0,"",VLOOKUP($A343,Entities!$A$1:$E$129,5,FALSE)),"")</f>
        <v>QE Learning Hours</v>
      </c>
      <c r="K343" s="21" t="str">
        <f>IFERROR(IF(LEN(VLOOKUP($B343,Attributes!$A$1:$C$355,3,FALSE))=0,"",VLOOKUP($B343,Attributes!$A$1:$C$355,3,FALSE)),"")</f>
        <v>NVARCHAR(32)</v>
      </c>
      <c r="L343" s="21" t="str">
        <f>IFERROR(IF(LEN(VLOOKUP($B343,Attributes!$A$1:$F$355,6,FALSE))=0,"",VLOOKUP($B343,Attributes!$A$1:$F$355,6,FALSE)),"")</f>
        <v/>
      </c>
      <c r="M343" s="21" t="str">
        <f>IFERROR(IF(LEN(VLOOKUP($B343,Attributes!$A$1:$G$355,7,FALSE))=0,"",VLOOKUP($B343,Attributes!$A$1:$G$355,7,FALSE)),"")</f>
        <v>A value that denotes and distinguishes the PARTY.</v>
      </c>
      <c r="N343" s="21" t="str">
        <f>IFERROR(IF(LEN(VLOOKUP($B343,Attributes!$A$1:$H$355,8,FALSE))=0,"",VLOOKUP($B343,Attributes!$A$1:$H$355,8,FALSE)),"")</f>
        <v>In this case is an AWARDING ORGANISATION. 
Where the party is an awarding organisation the JCQCIC Awarding Organisation Id must be used.</v>
      </c>
      <c r="O343" s="21"/>
      <c r="P343" s="25" t="s">
        <v>367</v>
      </c>
      <c r="Q343" s="25"/>
      <c r="R343" s="25" t="s">
        <v>367</v>
      </c>
      <c r="S343" s="25" t="s">
        <v>1375</v>
      </c>
      <c r="T343" s="25" t="s">
        <v>7</v>
      </c>
    </row>
    <row r="344" spans="1:20" ht="33.299999999999997" x14ac:dyDescent="0.55000000000000004">
      <c r="A344" s="22" t="s">
        <v>437</v>
      </c>
      <c r="B344" s="22" t="s">
        <v>16</v>
      </c>
      <c r="C344" s="21">
        <v>2</v>
      </c>
      <c r="D344" s="21" t="s">
        <v>6</v>
      </c>
      <c r="E344" s="21" t="s">
        <v>6</v>
      </c>
      <c r="F344" s="21" t="s">
        <v>6</v>
      </c>
      <c r="G344" s="21" t="s">
        <v>1327</v>
      </c>
      <c r="H344" s="21" t="str">
        <f>IFERROR(IF(LEN(VLOOKUP($A344,Entities!$A$1:$C$129,3,FALSE))=0,"",VLOOKUP($A344,Entities!$A$1:$C$129,3,FALSE)),"")</f>
        <v>The QE LEARNING HOURS identifies a guided learning hours value for a particular QE LEARNING HOURS TYPE that has been estimated for the QUALIFCATION ELEMENT.</v>
      </c>
      <c r="I344" s="21" t="str">
        <f>IFERROR(IF(LEN(VLOOKUP($A344,Entities!$A$1:$D$129,4,FALSE))=0,"",VLOOKUP($A344,Entities!$A$1:$D$129,4,FALSE)),"")</f>
        <v/>
      </c>
      <c r="J344" s="21" t="str">
        <f>IFERROR(IF(LEN(VLOOKUP($A344,Entities!$A$1:$E$129,5,FALSE))=0,"",VLOOKUP($A344,Entities!$A$1:$E$129,5,FALSE)),"")</f>
        <v>QE Learning Hours</v>
      </c>
      <c r="K344" s="21" t="str">
        <f>IFERROR(IF(LEN(VLOOKUP($B344,Attributes!$A$1:$C$355,3,FALSE))=0,"",VLOOKUP($B344,Attributes!$A$1:$C$355,3,FALSE)),"")</f>
        <v>NVARCHAR(32)</v>
      </c>
      <c r="L344" s="21" t="str">
        <f>IFERROR(IF(LEN(VLOOKUP($B344,Attributes!$A$1:$F$355,6,FALSE))=0,"",VLOOKUP($B344,Attributes!$A$1:$F$355,6,FALSE)),"")</f>
        <v>Qualification_Element_Type</v>
      </c>
      <c r="M344" s="21" t="str">
        <f>IFERROR(IF(LEN(VLOOKUP($B344,Attributes!$A$1:$G$355,7,FALSE))=0,"",VLOOKUP($B344,Attributes!$A$1:$G$355,7,FALSE)),"")</f>
        <v>A controlled list of values that denotes the type and behaviour of the specific QUALIFICATION ELEMENT. Values are "Scheme", "Award", "Learning Unit", "Pathway", "Assessable".</v>
      </c>
      <c r="N344" s="21" t="str">
        <f>IFERROR(IF(LEN(VLOOKUP($B344,Attributes!$A$1:$H$355,8,FALSE))=0,"",VLOOKUP($B344,Attributes!$A$1:$H$355,8,FALSE)),"")</f>
        <v/>
      </c>
      <c r="O344" s="21"/>
      <c r="P344" s="25" t="s">
        <v>367</v>
      </c>
      <c r="Q344" s="25"/>
      <c r="R344" s="25" t="s">
        <v>367</v>
      </c>
      <c r="S344" s="25" t="s">
        <v>1376</v>
      </c>
      <c r="T344" s="25" t="s">
        <v>16</v>
      </c>
    </row>
    <row r="345" spans="1:20" ht="33.299999999999997" x14ac:dyDescent="0.55000000000000004">
      <c r="A345" s="22" t="s">
        <v>437</v>
      </c>
      <c r="B345" s="22" t="s">
        <v>15</v>
      </c>
      <c r="C345" s="21">
        <v>3</v>
      </c>
      <c r="D345" s="21" t="s">
        <v>6</v>
      </c>
      <c r="E345" s="21" t="s">
        <v>6</v>
      </c>
      <c r="F345" s="21" t="s">
        <v>6</v>
      </c>
      <c r="G345" s="21" t="s">
        <v>1327</v>
      </c>
      <c r="H345" s="21" t="str">
        <f>IFERROR(IF(LEN(VLOOKUP($A345,Entities!$A$1:$C$129,3,FALSE))=0,"",VLOOKUP($A345,Entities!$A$1:$C$129,3,FALSE)),"")</f>
        <v>The QE LEARNING HOURS identifies a guided learning hours value for a particular QE LEARNING HOURS TYPE that has been estimated for the QUALIFCATION ELEMENT.</v>
      </c>
      <c r="I345" s="21" t="str">
        <f>IFERROR(IF(LEN(VLOOKUP($A345,Entities!$A$1:$D$129,4,FALSE))=0,"",VLOOKUP($A345,Entities!$A$1:$D$129,4,FALSE)),"")</f>
        <v/>
      </c>
      <c r="J345" s="21" t="str">
        <f>IFERROR(IF(LEN(VLOOKUP($A345,Entities!$A$1:$E$129,5,FALSE))=0,"",VLOOKUP($A345,Entities!$A$1:$E$129,5,FALSE)),"")</f>
        <v>QE Learning Hours</v>
      </c>
      <c r="K345" s="21" t="str">
        <f>IFERROR(IF(LEN(VLOOKUP($B345,Attributes!$A$1:$C$355,3,FALSE))=0,"",VLOOKUP($B345,Attributes!$A$1:$C$355,3,FALSE)),"")</f>
        <v>NVARCHAR(50)</v>
      </c>
      <c r="L345" s="21" t="str">
        <f>IFERROR(IF(LEN(VLOOKUP($B345,Attributes!$A$1:$F$355,6,FALSE))=0,"",VLOOKUP($B345,Attributes!$A$1:$F$355,6,FALSE)),"")</f>
        <v/>
      </c>
      <c r="M345" s="21" t="str">
        <f>IFERROR(IF(LEN(VLOOKUP($B345,Attributes!$A$1:$G$355,7,FALSE))=0,"",VLOOKUP($B345,Attributes!$A$1:$G$355,7,FALSE)),"")</f>
        <v>A value that uniquely identifies a specific part of a Qualification and applies to one or more QUALIFICATION ELEMENT(s) within an AWARDING ORGANISATION.</v>
      </c>
      <c r="N345" s="21" t="str">
        <f>IFERROR(IF(LEN(VLOOKUP($B345,Attributes!$A$1:$H$355,8,FALSE))=0,"",VLOOKUP($B345,Attributes!$A$1:$H$355,8,FALSE)),"")</f>
        <v>The same value may be used for a number of QUALIFICATION ELEMENTS provided they are differentiated by Qualification_Element_Type.</v>
      </c>
      <c r="O345" s="21"/>
      <c r="P345" s="25" t="s">
        <v>367</v>
      </c>
      <c r="Q345" s="25"/>
      <c r="R345" s="25" t="s">
        <v>367</v>
      </c>
      <c r="S345" s="25" t="s">
        <v>1376</v>
      </c>
      <c r="T345" s="25" t="s">
        <v>15</v>
      </c>
    </row>
    <row r="346" spans="1:20" ht="55.5" x14ac:dyDescent="0.55000000000000004">
      <c r="A346" s="22" t="s">
        <v>437</v>
      </c>
      <c r="B346" s="22" t="s">
        <v>439</v>
      </c>
      <c r="C346" s="21">
        <v>4</v>
      </c>
      <c r="D346" s="21" t="s">
        <v>6</v>
      </c>
      <c r="E346" s="21" t="s">
        <v>6</v>
      </c>
      <c r="F346" s="21" t="s">
        <v>6</v>
      </c>
      <c r="G346" s="21" t="s">
        <v>1327</v>
      </c>
      <c r="H346" s="21" t="str">
        <f>IFERROR(IF(LEN(VLOOKUP($A346,Entities!$A$1:$C$129,3,FALSE))=0,"",VLOOKUP($A346,Entities!$A$1:$C$129,3,FALSE)),"")</f>
        <v>The QE LEARNING HOURS identifies a guided learning hours value for a particular QE LEARNING HOURS TYPE that has been estimated for the QUALIFCATION ELEMENT.</v>
      </c>
      <c r="I346" s="21" t="str">
        <f>IFERROR(IF(LEN(VLOOKUP($A346,Entities!$A$1:$D$129,4,FALSE))=0,"",VLOOKUP($A346,Entities!$A$1:$D$129,4,FALSE)),"")</f>
        <v/>
      </c>
      <c r="J346" s="21" t="str">
        <f>IFERROR(IF(LEN(VLOOKUP($A346,Entities!$A$1:$E$129,5,FALSE))=0,"",VLOOKUP($A346,Entities!$A$1:$E$129,5,FALSE)),"")</f>
        <v>QE Learning Hours</v>
      </c>
      <c r="K346" s="21" t="str">
        <f>IFERROR(IF(LEN(VLOOKUP($B346,Attributes!$A$1:$C$355,3,FALSE))=0,"",VLOOKUP($B346,Attributes!$A$1:$C$355,3,FALSE)),"")</f>
        <v>NVARCHAR(50)</v>
      </c>
      <c r="L346" s="21" t="str">
        <f>IFERROR(IF(LEN(VLOOKUP($B346,Attributes!$A$1:$F$355,6,FALSE))=0,"",VLOOKUP($B346,Attributes!$A$1:$F$355,6,FALSE)),"")</f>
        <v>QE_Learning_Hours_Type</v>
      </c>
      <c r="M346" s="21" t="str">
        <f>IFERROR(IF(LEN(VLOOKUP($B346,Attributes!$A$1:$G$355,7,FALSE))=0,"",VLOOKUP($B346,Attributes!$A$1:$G$355,7,FALSE)),"")</f>
        <v>A controlled list of values that identifies the type of LEARNING HOURS applicable to the QUALIFICATION ELEMENT instance. Values include "Guided Learning Hours Minimum", "Guided Learning Hours Maximum", "Guided Learning Hours", "Total Qualification Time".</v>
      </c>
      <c r="N346" s="21" t="str">
        <f>IFERROR(IF(LEN(VLOOKUP($B346,Attributes!$A$1:$H$355,8,FALSE))=0,"",VLOOKUP($B346,Attributes!$A$1:$H$355,8,FALSE)),"")</f>
        <v xml:space="preserve">Note that controlled list values are subject to ongoing consultation with Ofqual and will be published once their requirements are finalised. Awarding Organisations will not be publishing values for learning hours in the product catalogue against individual products until the list is agreed.
</v>
      </c>
      <c r="O346" s="21"/>
      <c r="P346" s="25" t="s">
        <v>367</v>
      </c>
      <c r="Q346" s="25"/>
      <c r="R346" s="25" t="s">
        <v>367</v>
      </c>
      <c r="S346" s="25" t="s">
        <v>1377</v>
      </c>
      <c r="T346" s="25" t="s">
        <v>439</v>
      </c>
    </row>
    <row r="347" spans="1:20" ht="33.299999999999997" x14ac:dyDescent="0.55000000000000004">
      <c r="A347" s="22" t="s">
        <v>437</v>
      </c>
      <c r="B347" s="22" t="s">
        <v>440</v>
      </c>
      <c r="C347" s="21">
        <v>5</v>
      </c>
      <c r="D347" s="21" t="s">
        <v>8</v>
      </c>
      <c r="E347" s="21" t="s">
        <v>8</v>
      </c>
      <c r="F347" s="21" t="s">
        <v>8</v>
      </c>
      <c r="G347" s="21" t="s">
        <v>1327</v>
      </c>
      <c r="H347" s="21" t="str">
        <f>IFERROR(IF(LEN(VLOOKUP($A347,Entities!$A$1:$C$129,3,FALSE))=0,"",VLOOKUP($A347,Entities!$A$1:$C$129,3,FALSE)),"")</f>
        <v>The QE LEARNING HOURS identifies a guided learning hours value for a particular QE LEARNING HOURS TYPE that has been estimated for the QUALIFCATION ELEMENT.</v>
      </c>
      <c r="I347" s="21" t="str">
        <f>IFERROR(IF(LEN(VLOOKUP($A347,Entities!$A$1:$D$129,4,FALSE))=0,"",VLOOKUP($A347,Entities!$A$1:$D$129,4,FALSE)),"")</f>
        <v/>
      </c>
      <c r="J347" s="21" t="str">
        <f>IFERROR(IF(LEN(VLOOKUP($A347,Entities!$A$1:$E$129,5,FALSE))=0,"",VLOOKUP($A347,Entities!$A$1:$E$129,5,FALSE)),"")</f>
        <v>QE Learning Hours</v>
      </c>
      <c r="K347" s="21" t="str">
        <f>IFERROR(IF(LEN(VLOOKUP($B347,Attributes!$A$1:$C$355,3,FALSE))=0,"",VLOOKUP($B347,Attributes!$A$1:$C$355,3,FALSE)),"")</f>
        <v>DECIMAL</v>
      </c>
      <c r="L347" s="21" t="str">
        <f>IFERROR(IF(LEN(VLOOKUP($B347,Attributes!$A$1:$F$355,6,FALSE))=0,"",VLOOKUP($B347,Attributes!$A$1:$F$355,6,FALSE)),"")</f>
        <v/>
      </c>
      <c r="M347" s="21" t="str">
        <f>IFERROR(IF(LEN(VLOOKUP($B347,Attributes!$A$1:$G$355,7,FALSE))=0,"",VLOOKUP($B347,Attributes!$A$1:$G$355,7,FALSE)),"")</f>
        <v>The number of hours estimated for the particular QE LEARNING HOURS TYPE.</v>
      </c>
      <c r="N347" s="21" t="str">
        <f>IFERROR(IF(LEN(VLOOKUP($B347,Attributes!$A$1:$H$355,8,FALSE))=0,"",VLOOKUP($B347,Attributes!$A$1:$H$355,8,FALSE)),"")</f>
        <v/>
      </c>
      <c r="O347" s="21"/>
      <c r="P347" s="25" t="s">
        <v>367</v>
      </c>
      <c r="Q347" s="25"/>
      <c r="R347" s="25" t="s">
        <v>367</v>
      </c>
      <c r="S347" s="25" t="s">
        <v>1378</v>
      </c>
      <c r="T347" s="25" t="s">
        <v>440</v>
      </c>
    </row>
    <row r="348" spans="1:20" ht="33.299999999999997" x14ac:dyDescent="0.55000000000000004">
      <c r="A348" s="22" t="s">
        <v>437</v>
      </c>
      <c r="B348" s="22" t="s">
        <v>442</v>
      </c>
      <c r="C348" s="21">
        <v>6</v>
      </c>
      <c r="D348" s="21" t="s">
        <v>8</v>
      </c>
      <c r="E348" s="21" t="s">
        <v>8</v>
      </c>
      <c r="F348" s="21" t="s">
        <v>6</v>
      </c>
      <c r="G348" s="21" t="s">
        <v>1327</v>
      </c>
      <c r="H348" s="21" t="str">
        <f>IFERROR(IF(LEN(VLOOKUP($A348,Entities!$A$1:$C$129,3,FALSE))=0,"",VLOOKUP($A348,Entities!$A$1:$C$129,3,FALSE)),"")</f>
        <v>The QE LEARNING HOURS identifies a guided learning hours value for a particular QE LEARNING HOURS TYPE that has been estimated for the QUALIFCATION ELEMENT.</v>
      </c>
      <c r="I348" s="21" t="str">
        <f>IFERROR(IF(LEN(VLOOKUP($A348,Entities!$A$1:$D$129,4,FALSE))=0,"",VLOOKUP($A348,Entities!$A$1:$D$129,4,FALSE)),"")</f>
        <v/>
      </c>
      <c r="J348" s="21" t="str">
        <f>IFERROR(IF(LEN(VLOOKUP($A348,Entities!$A$1:$E$129,5,FALSE))=0,"",VLOOKUP($A348,Entities!$A$1:$E$129,5,FALSE)),"")</f>
        <v>QE Learning Hours</v>
      </c>
      <c r="K348" s="21" t="str">
        <f>IFERROR(IF(LEN(VLOOKUP($B348,Attributes!$A$1:$C$355,3,FALSE))=0,"",VLOOKUP($B348,Attributes!$A$1:$C$355,3,FALSE)),"")</f>
        <v>DATE</v>
      </c>
      <c r="L348" s="21" t="str">
        <f>IFERROR(IF(LEN(VLOOKUP($B348,Attributes!$A$1:$F$355,6,FALSE))=0,"",VLOOKUP($B348,Attributes!$A$1:$F$355,6,FALSE)),"")</f>
        <v/>
      </c>
      <c r="M348" s="21" t="str">
        <f>IFERROR(IF(LEN(VLOOKUP($B348,Attributes!$A$1:$G$355,7,FALSE))=0,"",VLOOKUP($B348,Attributes!$A$1:$G$355,7,FALSE)),"")</f>
        <v>The date that the QE LEARNING HOURS is effective from.</v>
      </c>
      <c r="N348" s="21" t="str">
        <f>IFERROR(IF(LEN(VLOOKUP($B348,Attributes!$A$1:$H$355,8,FALSE))=0,"",VLOOKUP($B348,Attributes!$A$1:$H$355,8,FALSE)),"")</f>
        <v/>
      </c>
      <c r="O348" s="21"/>
      <c r="P348" s="25" t="s">
        <v>367</v>
      </c>
      <c r="Q348" s="25"/>
      <c r="R348" s="25" t="s">
        <v>367</v>
      </c>
      <c r="S348" s="25" t="s">
        <v>1378</v>
      </c>
      <c r="T348" s="25" t="s">
        <v>442</v>
      </c>
    </row>
    <row r="349" spans="1:20" ht="33.299999999999997" x14ac:dyDescent="0.55000000000000004">
      <c r="A349" s="22" t="s">
        <v>437</v>
      </c>
      <c r="B349" s="22" t="s">
        <v>444</v>
      </c>
      <c r="C349" s="21">
        <v>7</v>
      </c>
      <c r="D349" s="21" t="s">
        <v>8</v>
      </c>
      <c r="E349" s="21" t="s">
        <v>8</v>
      </c>
      <c r="F349" s="21" t="s">
        <v>8</v>
      </c>
      <c r="G349" s="21" t="s">
        <v>1327</v>
      </c>
      <c r="H349" s="21" t="str">
        <f>IFERROR(IF(LEN(VLOOKUP($A349,Entities!$A$1:$C$129,3,FALSE))=0,"",VLOOKUP($A349,Entities!$A$1:$C$129,3,FALSE)),"")</f>
        <v>The QE LEARNING HOURS identifies a guided learning hours value for a particular QE LEARNING HOURS TYPE that has been estimated for the QUALIFCATION ELEMENT.</v>
      </c>
      <c r="I349" s="21" t="str">
        <f>IFERROR(IF(LEN(VLOOKUP($A349,Entities!$A$1:$D$129,4,FALSE))=0,"",VLOOKUP($A349,Entities!$A$1:$D$129,4,FALSE)),"")</f>
        <v/>
      </c>
      <c r="J349" s="21" t="str">
        <f>IFERROR(IF(LEN(VLOOKUP($A349,Entities!$A$1:$E$129,5,FALSE))=0,"",VLOOKUP($A349,Entities!$A$1:$E$129,5,FALSE)),"")</f>
        <v>QE Learning Hours</v>
      </c>
      <c r="K349" s="21" t="str">
        <f>IFERROR(IF(LEN(VLOOKUP($B349,Attributes!$A$1:$C$355,3,FALSE))=0,"",VLOOKUP($B349,Attributes!$A$1:$C$355,3,FALSE)),"")</f>
        <v>DATE</v>
      </c>
      <c r="L349" s="21" t="str">
        <f>IFERROR(IF(LEN(VLOOKUP($B349,Attributes!$A$1:$F$355,6,FALSE))=0,"",VLOOKUP($B349,Attributes!$A$1:$F$355,6,FALSE)),"")</f>
        <v/>
      </c>
      <c r="M349" s="21" t="str">
        <f>IFERROR(IF(LEN(VLOOKUP($B349,Attributes!$A$1:$G$355,7,FALSE))=0,"",VLOOKUP($B349,Attributes!$A$1:$G$355,7,FALSE)),"")</f>
        <v>The date that the QE LEARNING HOURS ceases to be effective.</v>
      </c>
      <c r="N349" s="21" t="str">
        <f>IFERROR(IF(LEN(VLOOKUP($B349,Attributes!$A$1:$H$355,8,FALSE))=0,"",VLOOKUP($B349,Attributes!$A$1:$H$355,8,FALSE)),"")</f>
        <v/>
      </c>
      <c r="O349" s="21"/>
      <c r="P349" s="25" t="s">
        <v>367</v>
      </c>
      <c r="Q349" s="25"/>
      <c r="R349" s="25" t="s">
        <v>367</v>
      </c>
      <c r="S349" s="25" t="s">
        <v>1378</v>
      </c>
      <c r="T349" s="25" t="s">
        <v>444</v>
      </c>
    </row>
    <row r="350" spans="1:20" ht="55.5" x14ac:dyDescent="0.55000000000000004">
      <c r="A350" s="22" t="s">
        <v>446</v>
      </c>
      <c r="B350" s="22" t="s">
        <v>439</v>
      </c>
      <c r="C350" s="21">
        <v>1</v>
      </c>
      <c r="D350" s="21" t="s">
        <v>6</v>
      </c>
      <c r="E350" s="21" t="s">
        <v>8</v>
      </c>
      <c r="F350" s="21" t="s">
        <v>6</v>
      </c>
      <c r="G350" s="21"/>
      <c r="H350" s="21" t="str">
        <f>IFERROR(IF(LEN(VLOOKUP($A350,Entities!$A$1:$C$129,3,FALSE))=0,"",VLOOKUP($A350,Entities!$A$1:$C$129,3,FALSE)),"")</f>
        <v>A controlled list of values that identifies the type of LEARNING HOURS applicable to the QUALIFICATION ELEMENT instance. Values include "Guided Learning Hours Minimum", "Guided Learning Hours Maximum", "Guided Learning Hours", "Total Qualification Time".</v>
      </c>
      <c r="I350" s="21" t="str">
        <f>IFERROR(IF(LEN(VLOOKUP($A350,Entities!$A$1:$D$129,4,FALSE))=0,"",VLOOKUP($A350,Entities!$A$1:$D$129,4,FALSE)),"")</f>
        <v/>
      </c>
      <c r="J350" s="21" t="str">
        <f>IFERROR(IF(LEN(VLOOKUP($A350,Entities!$A$1:$E$129,5,FALSE))=0,"",VLOOKUP($A350,Entities!$A$1:$E$129,5,FALSE)),"")</f>
        <v>Reference Entity</v>
      </c>
      <c r="K350" s="21" t="str">
        <f>IFERROR(IF(LEN(VLOOKUP($B350,Attributes!$A$1:$C$355,3,FALSE))=0,"",VLOOKUP($B350,Attributes!$A$1:$C$355,3,FALSE)),"")</f>
        <v>NVARCHAR(50)</v>
      </c>
      <c r="L350" s="21" t="str">
        <f>IFERROR(IF(LEN(VLOOKUP($B350,Attributes!$A$1:$F$355,6,FALSE))=0,"",VLOOKUP($B350,Attributes!$A$1:$F$355,6,FALSE)),"")</f>
        <v>QE_Learning_Hours_Type</v>
      </c>
      <c r="M350" s="21" t="str">
        <f>IFERROR(IF(LEN(VLOOKUP($B350,Attributes!$A$1:$G$355,7,FALSE))=0,"",VLOOKUP($B350,Attributes!$A$1:$G$355,7,FALSE)),"")</f>
        <v>A controlled list of values that identifies the type of LEARNING HOURS applicable to the QUALIFICATION ELEMENT instance. Values include "Guided Learning Hours Minimum", "Guided Learning Hours Maximum", "Guided Learning Hours", "Total Qualification Time".</v>
      </c>
      <c r="N350" s="21" t="str">
        <f>IFERROR(IF(LEN(VLOOKUP($B350,Attributes!$A$1:$H$355,8,FALSE))=0,"",VLOOKUP($B350,Attributes!$A$1:$H$355,8,FALSE)),"")</f>
        <v xml:space="preserve">Note that controlled list values are subject to ongoing consultation with Ofqual and will be published once their requirements are finalised. Awarding Organisations will not be publishing values for learning hours in the product catalogue against individual products until the list is agreed.
</v>
      </c>
      <c r="O350" s="21"/>
      <c r="P350" s="25" t="s">
        <v>2021</v>
      </c>
      <c r="Q350" s="25"/>
      <c r="R350" s="25" t="s">
        <v>2021</v>
      </c>
      <c r="S350" s="25" t="s">
        <v>1447</v>
      </c>
      <c r="T350" s="25" t="s">
        <v>439</v>
      </c>
    </row>
    <row r="351" spans="1:20" ht="55.5" x14ac:dyDescent="0.55000000000000004">
      <c r="A351" s="22" t="s">
        <v>446</v>
      </c>
      <c r="B351" s="22" t="s">
        <v>1597</v>
      </c>
      <c r="C351" s="21">
        <v>2</v>
      </c>
      <c r="D351" s="21" t="s">
        <v>8</v>
      </c>
      <c r="E351" s="21" t="s">
        <v>8</v>
      </c>
      <c r="F351" s="21" t="s">
        <v>6</v>
      </c>
      <c r="G351" s="21"/>
      <c r="H351" s="21" t="str">
        <f>IFERROR(IF(LEN(VLOOKUP($A351,Entities!$A$1:$C$129,3,FALSE))=0,"",VLOOKUP($A351,Entities!$A$1:$C$129,3,FALSE)),"")</f>
        <v>A controlled list of values that identifies the type of LEARNING HOURS applicable to the QUALIFICATION ELEMENT instance. Values include "Guided Learning Hours Minimum", "Guided Learning Hours Maximum", "Guided Learning Hours", "Total Qualification Time".</v>
      </c>
      <c r="I351" s="21" t="str">
        <f>IFERROR(IF(LEN(VLOOKUP($A351,Entities!$A$1:$D$129,4,FALSE))=0,"",VLOOKUP($A351,Entities!$A$1:$D$129,4,FALSE)),"")</f>
        <v/>
      </c>
      <c r="J351" s="21" t="str">
        <f>IFERROR(IF(LEN(VLOOKUP($A351,Entities!$A$1:$E$129,5,FALSE))=0,"",VLOOKUP($A351,Entities!$A$1:$E$129,5,FALSE)),"")</f>
        <v>Reference Entity</v>
      </c>
      <c r="K351" s="21" t="str">
        <f>IFERROR(IF(LEN(VLOOKUP($B351,Attributes!$A$1:$C$355,3,FALSE))=0,"",VLOOKUP($B351,Attributes!$A$1:$C$355,3,FALSE)),"")</f>
        <v>NVARCHAR(4000)</v>
      </c>
      <c r="L351" s="21" t="str">
        <f>IFERROR(IF(LEN(VLOOKUP($B351,Attributes!$A$1:$F$355,6,FALSE))=0,"",VLOOKUP($B351,Attributes!$A$1:$F$355,6,FALSE)),"")</f>
        <v/>
      </c>
      <c r="M351" s="21" t="str">
        <f>IFERROR(IF(LEN(VLOOKUP($B351,Attributes!$A$1:$G$355,7,FALSE))=0,"",VLOOKUP($B351,Attributes!$A$1:$G$355,7,FALSE)),"")</f>
        <v>Description of QE_LEARNING_HOURS_TYPE value.</v>
      </c>
      <c r="N351" s="21" t="str">
        <f>IFERROR(IF(LEN(VLOOKUP($B351,Attributes!$A$1:$H$355,8,FALSE))=0,"",VLOOKUP($B351,Attributes!$A$1:$H$355,8,FALSE)),"")</f>
        <v/>
      </c>
      <c r="O351" s="21"/>
      <c r="P351" s="25" t="s">
        <v>2021</v>
      </c>
      <c r="Q351" s="25"/>
      <c r="R351" s="25" t="s">
        <v>2021</v>
      </c>
      <c r="S351" s="25" t="s">
        <v>1447</v>
      </c>
      <c r="T351" s="25" t="s">
        <v>1597</v>
      </c>
    </row>
    <row r="352" spans="1:20" ht="33.299999999999997" x14ac:dyDescent="0.55000000000000004">
      <c r="A352" s="22" t="s">
        <v>265</v>
      </c>
      <c r="B352" s="22" t="s">
        <v>264</v>
      </c>
      <c r="C352" s="21">
        <v>1</v>
      </c>
      <c r="D352" s="21" t="s">
        <v>6</v>
      </c>
      <c r="E352" s="21" t="s">
        <v>8</v>
      </c>
      <c r="F352" s="21" t="s">
        <v>6</v>
      </c>
      <c r="G352" s="21"/>
      <c r="H352" s="21" t="str">
        <f>IFERROR(IF(LEN(VLOOKUP($A352,Entities!$A$1:$C$129,3,FALSE))=0,"",VLOOKUP($A352,Entities!$A$1:$C$129,3,FALSE)),"")</f>
        <v>A controlled list of values that indicates the method to be used for moderation of this QUALIFICATION ELEMENT. For example, "Postal", "Online", "Visiting", "Residential", "Mixed".</v>
      </c>
      <c r="I352" s="21" t="str">
        <f>IFERROR(IF(LEN(VLOOKUP($A352,Entities!$A$1:$D$129,4,FALSE))=0,"",VLOOKUP($A352,Entities!$A$1:$D$129,4,FALSE)),"")</f>
        <v/>
      </c>
      <c r="J352" s="21" t="str">
        <f>IFERROR(IF(LEN(VLOOKUP($A352,Entities!$A$1:$E$129,5,FALSE))=0,"",VLOOKUP($A352,Entities!$A$1:$E$129,5,FALSE)),"")</f>
        <v>Reference Entity</v>
      </c>
      <c r="K352" s="21" t="str">
        <f>IFERROR(IF(LEN(VLOOKUP($B352,Attributes!$A$1:$C$355,3,FALSE))=0,"",VLOOKUP($B352,Attributes!$A$1:$C$355,3,FALSE)),"")</f>
        <v>NVARCHAR(32)</v>
      </c>
      <c r="L352" s="21" t="str">
        <f>IFERROR(IF(LEN(VLOOKUP($B352,Attributes!$A$1:$F$355,6,FALSE))=0,"",VLOOKUP($B352,Attributes!$A$1:$F$355,6,FALSE)),"")</f>
        <v>QE_Moderation_Type</v>
      </c>
      <c r="M352" s="21" t="str">
        <f>IFERROR(IF(LEN(VLOOKUP($B352,Attributes!$A$1:$G$355,7,FALSE))=0,"",VLOOKUP($B352,Attributes!$A$1:$G$355,7,FALSE)),"")</f>
        <v>A controlled list of values that indicates the method to be used for moderation of this QUALIFICATION ELEMENT. For example, "Postal", "Online", "Visiting", "Residential", "Mixed".</v>
      </c>
      <c r="N352" s="21" t="str">
        <f>IFERROR(IF(LEN(VLOOKUP($B352,Attributes!$A$1:$H$355,8,FALSE))=0,"",VLOOKUP($B352,Attributes!$A$1:$H$355,8,FALSE)),"")</f>
        <v>Although the data model supports provision of this attribute against any qualification element subtype, in practice it will only be provided against the Assessable and Award subtypes.</v>
      </c>
      <c r="O352" s="21"/>
      <c r="P352" s="25" t="s">
        <v>2021</v>
      </c>
      <c r="Q352" s="25"/>
      <c r="R352" s="25" t="s">
        <v>2021</v>
      </c>
      <c r="S352" s="25" t="s">
        <v>1449</v>
      </c>
      <c r="T352" s="25" t="s">
        <v>264</v>
      </c>
    </row>
    <row r="353" spans="1:20" ht="33.299999999999997" x14ac:dyDescent="0.55000000000000004">
      <c r="A353" s="22" t="s">
        <v>265</v>
      </c>
      <c r="B353" s="22" t="s">
        <v>1598</v>
      </c>
      <c r="C353" s="21">
        <v>2</v>
      </c>
      <c r="D353" s="21" t="s">
        <v>8</v>
      </c>
      <c r="E353" s="21" t="s">
        <v>8</v>
      </c>
      <c r="F353" s="21" t="s">
        <v>6</v>
      </c>
      <c r="G353" s="21"/>
      <c r="H353" s="21" t="str">
        <f>IFERROR(IF(LEN(VLOOKUP($A353,Entities!$A$1:$C$129,3,FALSE))=0,"",VLOOKUP($A353,Entities!$A$1:$C$129,3,FALSE)),"")</f>
        <v>A controlled list of values that indicates the method to be used for moderation of this QUALIFICATION ELEMENT. For example, "Postal", "Online", "Visiting", "Residential", "Mixed".</v>
      </c>
      <c r="I353" s="21" t="str">
        <f>IFERROR(IF(LEN(VLOOKUP($A353,Entities!$A$1:$D$129,4,FALSE))=0,"",VLOOKUP($A353,Entities!$A$1:$D$129,4,FALSE)),"")</f>
        <v/>
      </c>
      <c r="J353" s="21" t="str">
        <f>IFERROR(IF(LEN(VLOOKUP($A353,Entities!$A$1:$E$129,5,FALSE))=0,"",VLOOKUP($A353,Entities!$A$1:$E$129,5,FALSE)),"")</f>
        <v>Reference Entity</v>
      </c>
      <c r="K353" s="21" t="str">
        <f>IFERROR(IF(LEN(VLOOKUP($B353,Attributes!$A$1:$C$355,3,FALSE))=0,"",VLOOKUP($B353,Attributes!$A$1:$C$355,3,FALSE)),"")</f>
        <v>NVARCHAR(4000)</v>
      </c>
      <c r="L353" s="21" t="str">
        <f>IFERROR(IF(LEN(VLOOKUP($B353,Attributes!$A$1:$F$355,6,FALSE))=0,"",VLOOKUP($B353,Attributes!$A$1:$F$355,6,FALSE)),"")</f>
        <v/>
      </c>
      <c r="M353" s="21" t="str">
        <f>IFERROR(IF(LEN(VLOOKUP($B353,Attributes!$A$1:$G$355,7,FALSE))=0,"",VLOOKUP($B353,Attributes!$A$1:$G$355,7,FALSE)),"")</f>
        <v>Description of QE_MODERATION_TYPE value.</v>
      </c>
      <c r="N353" s="21" t="str">
        <f>IFERROR(IF(LEN(VLOOKUP($B353,Attributes!$A$1:$H$355,8,FALSE))=0,"",VLOOKUP($B353,Attributes!$A$1:$H$355,8,FALSE)),"")</f>
        <v/>
      </c>
      <c r="O353" s="21"/>
      <c r="P353" s="25" t="s">
        <v>2021</v>
      </c>
      <c r="Q353" s="25"/>
      <c r="R353" s="25" t="s">
        <v>2021</v>
      </c>
      <c r="S353" s="25" t="s">
        <v>1449</v>
      </c>
      <c r="T353" s="25" t="s">
        <v>1598</v>
      </c>
    </row>
    <row r="354" spans="1:20" ht="22.2" x14ac:dyDescent="0.55000000000000004">
      <c r="A354" s="22" t="s">
        <v>198</v>
      </c>
      <c r="B354" s="22" t="s">
        <v>7</v>
      </c>
      <c r="C354" s="21">
        <v>1</v>
      </c>
      <c r="D354" s="21" t="s">
        <v>6</v>
      </c>
      <c r="E354" s="21" t="s">
        <v>6</v>
      </c>
      <c r="F354" s="21" t="s">
        <v>6</v>
      </c>
      <c r="G354" s="21"/>
      <c r="H354" s="21" t="str">
        <f>IFERROR(IF(LEN(VLOOKUP($A354,Entities!$A$1:$C$129,3,FALSE))=0,"",VLOOKUP($A354,Entities!$A$1:$C$129,3,FALSE)),"")</f>
        <v>The Objective Statement Text that applies to a specific QUALIFICATION ELEMENT</v>
      </c>
      <c r="I354" s="21" t="str">
        <f>IFERROR(IF(LEN(VLOOKUP($A354,Entities!$A$1:$D$129,4,FALSE))=0,"",VLOOKUP($A354,Entities!$A$1:$D$129,4,FALSE)),"")</f>
        <v/>
      </c>
      <c r="J354" s="21" t="str">
        <f>IFERROR(IF(LEN(VLOOKUP($A354,Entities!$A$1:$E$129,5,FALSE))=0,"",VLOOKUP($A354,Entities!$A$1:$E$129,5,FALSE)),"")</f>
        <v>QE Objective Statement</v>
      </c>
      <c r="K354" s="21" t="str">
        <f>IFERROR(IF(LEN(VLOOKUP($B354,Attributes!$A$1:$C$355,3,FALSE))=0,"",VLOOKUP($B354,Attributes!$A$1:$C$355,3,FALSE)),"")</f>
        <v>NVARCHAR(32)</v>
      </c>
      <c r="L354" s="21" t="str">
        <f>IFERROR(IF(LEN(VLOOKUP($B354,Attributes!$A$1:$F$355,6,FALSE))=0,"",VLOOKUP($B354,Attributes!$A$1:$F$355,6,FALSE)),"")</f>
        <v/>
      </c>
      <c r="M354" s="21" t="str">
        <f>IFERROR(IF(LEN(VLOOKUP($B354,Attributes!$A$1:$G$355,7,FALSE))=0,"",VLOOKUP($B354,Attributes!$A$1:$G$355,7,FALSE)),"")</f>
        <v>A value that denotes and distinguishes the PARTY.</v>
      </c>
      <c r="N354" s="21" t="str">
        <f>IFERROR(IF(LEN(VLOOKUP($B354,Attributes!$A$1:$H$355,8,FALSE))=0,"",VLOOKUP($B354,Attributes!$A$1:$H$355,8,FALSE)),"")</f>
        <v>In this case is an AWARDING ORGANISATION. 
Where the party is an awarding organisation the JCQCIC Awarding Organisation Id must be used.</v>
      </c>
      <c r="O354" s="21"/>
      <c r="P354" s="25" t="s">
        <v>367</v>
      </c>
      <c r="Q354" s="25"/>
      <c r="R354" s="25" t="s">
        <v>367</v>
      </c>
      <c r="S354" s="25" t="s">
        <v>1379</v>
      </c>
      <c r="T354" s="25" t="s">
        <v>7</v>
      </c>
    </row>
    <row r="355" spans="1:20" ht="33.299999999999997" x14ac:dyDescent="0.55000000000000004">
      <c r="A355" s="22" t="s">
        <v>198</v>
      </c>
      <c r="B355" s="22" t="s">
        <v>16</v>
      </c>
      <c r="C355" s="21">
        <v>2</v>
      </c>
      <c r="D355" s="21" t="s">
        <v>6</v>
      </c>
      <c r="E355" s="21" t="s">
        <v>6</v>
      </c>
      <c r="F355" s="21" t="s">
        <v>6</v>
      </c>
      <c r="G355" s="21" t="s">
        <v>1327</v>
      </c>
      <c r="H355" s="21" t="str">
        <f>IFERROR(IF(LEN(VLOOKUP($A355,Entities!$A$1:$C$129,3,FALSE))=0,"",VLOOKUP($A355,Entities!$A$1:$C$129,3,FALSE)),"")</f>
        <v>The Objective Statement Text that applies to a specific QUALIFICATION ELEMENT</v>
      </c>
      <c r="I355" s="21" t="str">
        <f>IFERROR(IF(LEN(VLOOKUP($A355,Entities!$A$1:$D$129,4,FALSE))=0,"",VLOOKUP($A355,Entities!$A$1:$D$129,4,FALSE)),"")</f>
        <v/>
      </c>
      <c r="J355" s="21" t="str">
        <f>IFERROR(IF(LEN(VLOOKUP($A355,Entities!$A$1:$E$129,5,FALSE))=0,"",VLOOKUP($A355,Entities!$A$1:$E$129,5,FALSE)),"")</f>
        <v>QE Objective Statement</v>
      </c>
      <c r="K355" s="21" t="str">
        <f>IFERROR(IF(LEN(VLOOKUP($B355,Attributes!$A$1:$C$355,3,FALSE))=0,"",VLOOKUP($B355,Attributes!$A$1:$C$355,3,FALSE)),"")</f>
        <v>NVARCHAR(32)</v>
      </c>
      <c r="L355" s="21" t="str">
        <f>IFERROR(IF(LEN(VLOOKUP($B355,Attributes!$A$1:$F$355,6,FALSE))=0,"",VLOOKUP($B355,Attributes!$A$1:$F$355,6,FALSE)),"")</f>
        <v>Qualification_Element_Type</v>
      </c>
      <c r="M355" s="21" t="str">
        <f>IFERROR(IF(LEN(VLOOKUP($B355,Attributes!$A$1:$G$355,7,FALSE))=0,"",VLOOKUP($B355,Attributes!$A$1:$G$355,7,FALSE)),"")</f>
        <v>A controlled list of values that denotes the type and behaviour of the specific QUALIFICATION ELEMENT. Values are "Scheme", "Award", "Learning Unit", "Pathway", "Assessable".</v>
      </c>
      <c r="N355" s="21" t="str">
        <f>IFERROR(IF(LEN(VLOOKUP($B355,Attributes!$A$1:$H$355,8,FALSE))=0,"",VLOOKUP($B355,Attributes!$A$1:$H$355,8,FALSE)),"")</f>
        <v/>
      </c>
      <c r="O355" s="21"/>
      <c r="P355" s="25" t="s">
        <v>367</v>
      </c>
      <c r="Q355" s="25"/>
      <c r="R355" s="25" t="s">
        <v>367</v>
      </c>
      <c r="S355" s="25" t="s">
        <v>1379</v>
      </c>
      <c r="T355" s="25" t="s">
        <v>16</v>
      </c>
    </row>
    <row r="356" spans="1:20" ht="33.299999999999997" x14ac:dyDescent="0.55000000000000004">
      <c r="A356" s="22" t="s">
        <v>198</v>
      </c>
      <c r="B356" s="22" t="s">
        <v>15</v>
      </c>
      <c r="C356" s="21">
        <v>3</v>
      </c>
      <c r="D356" s="21" t="s">
        <v>6</v>
      </c>
      <c r="E356" s="21" t="s">
        <v>6</v>
      </c>
      <c r="F356" s="21" t="s">
        <v>6</v>
      </c>
      <c r="G356" s="21" t="s">
        <v>1327</v>
      </c>
      <c r="H356" s="21" t="str">
        <f>IFERROR(IF(LEN(VLOOKUP($A356,Entities!$A$1:$C$129,3,FALSE))=0,"",VLOOKUP($A356,Entities!$A$1:$C$129,3,FALSE)),"")</f>
        <v>The Objective Statement Text that applies to a specific QUALIFICATION ELEMENT</v>
      </c>
      <c r="I356" s="21" t="str">
        <f>IFERROR(IF(LEN(VLOOKUP($A356,Entities!$A$1:$D$129,4,FALSE))=0,"",VLOOKUP($A356,Entities!$A$1:$D$129,4,FALSE)),"")</f>
        <v/>
      </c>
      <c r="J356" s="21" t="str">
        <f>IFERROR(IF(LEN(VLOOKUP($A356,Entities!$A$1:$E$129,5,FALSE))=0,"",VLOOKUP($A356,Entities!$A$1:$E$129,5,FALSE)),"")</f>
        <v>QE Objective Statement</v>
      </c>
      <c r="K356" s="21" t="str">
        <f>IFERROR(IF(LEN(VLOOKUP($B356,Attributes!$A$1:$C$355,3,FALSE))=0,"",VLOOKUP($B356,Attributes!$A$1:$C$355,3,FALSE)),"")</f>
        <v>NVARCHAR(50)</v>
      </c>
      <c r="L356" s="21" t="str">
        <f>IFERROR(IF(LEN(VLOOKUP($B356,Attributes!$A$1:$F$355,6,FALSE))=0,"",VLOOKUP($B356,Attributes!$A$1:$F$355,6,FALSE)),"")</f>
        <v/>
      </c>
      <c r="M356" s="21" t="str">
        <f>IFERROR(IF(LEN(VLOOKUP($B356,Attributes!$A$1:$G$355,7,FALSE))=0,"",VLOOKUP($B356,Attributes!$A$1:$G$355,7,FALSE)),"")</f>
        <v>A value that uniquely identifies a specific part of a Qualification and applies to one or more QUALIFICATION ELEMENT(s) within an AWARDING ORGANISATION.</v>
      </c>
      <c r="N356" s="21" t="str">
        <f>IFERROR(IF(LEN(VLOOKUP($B356,Attributes!$A$1:$H$355,8,FALSE))=0,"",VLOOKUP($B356,Attributes!$A$1:$H$355,8,FALSE)),"")</f>
        <v>The same value may be used for a number of QUALIFICATION ELEMENTS provided they are differentiated by Qualification_Element_Type.</v>
      </c>
      <c r="O356" s="21"/>
      <c r="P356" s="25" t="s">
        <v>367</v>
      </c>
      <c r="Q356" s="25"/>
      <c r="R356" s="25" t="s">
        <v>367</v>
      </c>
      <c r="S356" s="25" t="s">
        <v>1379</v>
      </c>
      <c r="T356" s="25" t="s">
        <v>15</v>
      </c>
    </row>
    <row r="357" spans="1:20" ht="22.2" x14ac:dyDescent="0.55000000000000004">
      <c r="A357" s="22" t="s">
        <v>198</v>
      </c>
      <c r="B357" s="22" t="s">
        <v>199</v>
      </c>
      <c r="C357" s="21">
        <v>4</v>
      </c>
      <c r="D357" s="21" t="s">
        <v>6</v>
      </c>
      <c r="E357" s="21" t="s">
        <v>8</v>
      </c>
      <c r="F357" s="21" t="s">
        <v>6</v>
      </c>
      <c r="G357" s="21" t="s">
        <v>1327</v>
      </c>
      <c r="H357" s="21" t="str">
        <f>IFERROR(IF(LEN(VLOOKUP($A357,Entities!$A$1:$C$129,3,FALSE))=0,"",VLOOKUP($A357,Entities!$A$1:$C$129,3,FALSE)),"")</f>
        <v>The Objective Statement Text that applies to a specific QUALIFICATION ELEMENT</v>
      </c>
      <c r="I357" s="21" t="str">
        <f>IFERROR(IF(LEN(VLOOKUP($A357,Entities!$A$1:$D$129,4,FALSE))=0,"",VLOOKUP($A357,Entities!$A$1:$D$129,4,FALSE)),"")</f>
        <v/>
      </c>
      <c r="J357" s="21" t="str">
        <f>IFERROR(IF(LEN(VLOOKUP($A357,Entities!$A$1:$E$129,5,FALSE))=0,"",VLOOKUP($A357,Entities!$A$1:$E$129,5,FALSE)),"")</f>
        <v>QE Objective Statement</v>
      </c>
      <c r="K357" s="21" t="str">
        <f>IFERROR(IF(LEN(VLOOKUP($B357,Attributes!$A$1:$C$355,3,FALSE))=0,"",VLOOKUP($B357,Attributes!$A$1:$C$355,3,FALSE)),"")</f>
        <v>NVARCHAR(32)</v>
      </c>
      <c r="L357" s="21" t="str">
        <f>IFERROR(IF(LEN(VLOOKUP($B357,Attributes!$A$1:$F$355,6,FALSE))=0,"",VLOOKUP($B357,Attributes!$A$1:$F$355,6,FALSE)),"")</f>
        <v/>
      </c>
      <c r="M357" s="21" t="str">
        <f>IFERROR(IF(LEN(VLOOKUP($B357,Attributes!$A$1:$G$355,7,FALSE))=0,"",VLOOKUP($B357,Attributes!$A$1:$G$355,7,FALSE)),"")</f>
        <v>The name of the QE OBJECTIVE STATEMENT TEXT.</v>
      </c>
      <c r="N357" s="21" t="str">
        <f>IFERROR(IF(LEN(VLOOKUP($B357,Attributes!$A$1:$H$355,8,FALSE))=0,"",VLOOKUP($B357,Attributes!$A$1:$H$355,8,FALSE)),"")</f>
        <v/>
      </c>
      <c r="O357" s="21"/>
      <c r="P357" s="25" t="s">
        <v>367</v>
      </c>
      <c r="Q357" s="25"/>
      <c r="R357" s="25" t="s">
        <v>367</v>
      </c>
      <c r="S357" s="25" t="s">
        <v>1380</v>
      </c>
      <c r="T357" s="25" t="s">
        <v>199</v>
      </c>
    </row>
    <row r="358" spans="1:20" ht="22.2" x14ac:dyDescent="0.55000000000000004">
      <c r="A358" s="22" t="s">
        <v>198</v>
      </c>
      <c r="B358" s="22" t="s">
        <v>200</v>
      </c>
      <c r="C358" s="21">
        <v>5</v>
      </c>
      <c r="D358" s="21" t="s">
        <v>8</v>
      </c>
      <c r="E358" s="21" t="s">
        <v>8</v>
      </c>
      <c r="F358" s="21" t="s">
        <v>8</v>
      </c>
      <c r="G358" s="21" t="s">
        <v>1327</v>
      </c>
      <c r="H358" s="21" t="str">
        <f>IFERROR(IF(LEN(VLOOKUP($A358,Entities!$A$1:$C$129,3,FALSE))=0,"",VLOOKUP($A358,Entities!$A$1:$C$129,3,FALSE)),"")</f>
        <v>The Objective Statement Text that applies to a specific QUALIFICATION ELEMENT</v>
      </c>
      <c r="I358" s="21" t="str">
        <f>IFERROR(IF(LEN(VLOOKUP($A358,Entities!$A$1:$D$129,4,FALSE))=0,"",VLOOKUP($A358,Entities!$A$1:$D$129,4,FALSE)),"")</f>
        <v/>
      </c>
      <c r="J358" s="21" t="str">
        <f>IFERROR(IF(LEN(VLOOKUP($A358,Entities!$A$1:$E$129,5,FALSE))=0,"",VLOOKUP($A358,Entities!$A$1:$E$129,5,FALSE)),"")</f>
        <v>QE Objective Statement</v>
      </c>
      <c r="K358" s="21" t="str">
        <f>IFERROR(IF(LEN(VLOOKUP($B358,Attributes!$A$1:$C$355,3,FALSE))=0,"",VLOOKUP($B358,Attributes!$A$1:$C$355,3,FALSE)),"")</f>
        <v>NVARCHAR(500)</v>
      </c>
      <c r="L358" s="21" t="str">
        <f>IFERROR(IF(LEN(VLOOKUP($B358,Attributes!$A$1:$F$355,6,FALSE))=0,"",VLOOKUP($B358,Attributes!$A$1:$F$355,6,FALSE)),"")</f>
        <v/>
      </c>
      <c r="M358" s="21" t="str">
        <f>IFERROR(IF(LEN(VLOOKUP($B358,Attributes!$A$1:$G$355,7,FALSE))=0,"",VLOOKUP($B358,Attributes!$A$1:$G$355,7,FALSE)),"")</f>
        <v>Contains the detailed text of the QE OBJECTIVE STATEMENT.</v>
      </c>
      <c r="N358" s="21" t="str">
        <f>IFERROR(IF(LEN(VLOOKUP($B358,Attributes!$A$1:$H$355,8,FALSE))=0,"",VLOOKUP($B358,Attributes!$A$1:$H$355,8,FALSE)),"")</f>
        <v/>
      </c>
      <c r="O358" s="21"/>
      <c r="P358" s="25" t="s">
        <v>367</v>
      </c>
      <c r="Q358" s="25"/>
      <c r="R358" s="25" t="s">
        <v>367</v>
      </c>
      <c r="S358" s="25" t="s">
        <v>1381</v>
      </c>
      <c r="T358" s="25" t="s">
        <v>200</v>
      </c>
    </row>
    <row r="359" spans="1:20" ht="33.299999999999997" x14ac:dyDescent="0.55000000000000004">
      <c r="A359" s="22" t="s">
        <v>198</v>
      </c>
      <c r="B359" s="22" t="s">
        <v>241</v>
      </c>
      <c r="C359" s="21">
        <v>6</v>
      </c>
      <c r="D359" s="21" t="s">
        <v>8</v>
      </c>
      <c r="E359" s="21" t="s">
        <v>8</v>
      </c>
      <c r="F359" s="21" t="s">
        <v>8</v>
      </c>
      <c r="G359" s="21" t="s">
        <v>1327</v>
      </c>
      <c r="H359" s="21" t="str">
        <f>IFERROR(IF(LEN(VLOOKUP($A359,Entities!$A$1:$C$129,3,FALSE))=0,"",VLOOKUP($A359,Entities!$A$1:$C$129,3,FALSE)),"")</f>
        <v>The Objective Statement Text that applies to a specific QUALIFICATION ELEMENT</v>
      </c>
      <c r="I359" s="21" t="str">
        <f>IFERROR(IF(LEN(VLOOKUP($A359,Entities!$A$1:$D$129,4,FALSE))=0,"",VLOOKUP($A359,Entities!$A$1:$D$129,4,FALSE)),"")</f>
        <v/>
      </c>
      <c r="J359" s="21" t="str">
        <f>IFERROR(IF(LEN(VLOOKUP($A359,Entities!$A$1:$E$129,5,FALSE))=0,"",VLOOKUP($A359,Entities!$A$1:$E$129,5,FALSE)),"")</f>
        <v>QE Objective Statement</v>
      </c>
      <c r="K359" s="21" t="str">
        <f>IFERROR(IF(LEN(VLOOKUP($B359,Attributes!$A$1:$C$355,3,FALSE))=0,"",VLOOKUP($B359,Attributes!$A$1:$C$355,3,FALSE)),"")</f>
        <v>INTEGER</v>
      </c>
      <c r="L359" s="21" t="str">
        <f>IFERROR(IF(LEN(VLOOKUP($B359,Attributes!$A$1:$F$355,6,FALSE))=0,"",VLOOKUP($B359,Attributes!$A$1:$F$355,6,FALSE)),"")</f>
        <v/>
      </c>
      <c r="M359" s="21" t="str">
        <f>IFERROR(IF(LEN(VLOOKUP($B359,Attributes!$A$1:$G$355,7,FALSE))=0,"",VLOOKUP($B359,Attributes!$A$1:$G$355,7,FALSE)),"")</f>
        <v>The sequence number of the QE OBJECTIVE STATEMENT TEXT within the context of the Statement tier level. Required to ensure ordering is correct.</v>
      </c>
      <c r="N359" s="21" t="str">
        <f>IFERROR(IF(LEN(VLOOKUP($B359,Attributes!$A$1:$H$355,8,FALSE))=0,"",VLOOKUP($B359,Attributes!$A$1:$H$355,8,FALSE)),"")</f>
        <v/>
      </c>
      <c r="O359" s="21"/>
      <c r="P359" s="25" t="s">
        <v>367</v>
      </c>
      <c r="Q359" s="25"/>
      <c r="R359" s="25" t="s">
        <v>367</v>
      </c>
      <c r="S359" s="25" t="s">
        <v>1381</v>
      </c>
      <c r="T359" s="25" t="s">
        <v>241</v>
      </c>
    </row>
    <row r="360" spans="1:20" ht="22.2" x14ac:dyDescent="0.55000000000000004">
      <c r="A360" s="22" t="s">
        <v>198</v>
      </c>
      <c r="B360" s="22" t="s">
        <v>201</v>
      </c>
      <c r="C360" s="21">
        <v>7</v>
      </c>
      <c r="D360" s="21" t="s">
        <v>8</v>
      </c>
      <c r="E360" s="21" t="s">
        <v>8</v>
      </c>
      <c r="F360" s="21" t="s">
        <v>8</v>
      </c>
      <c r="G360" s="21" t="s">
        <v>1327</v>
      </c>
      <c r="H360" s="21" t="str">
        <f>IFERROR(IF(LEN(VLOOKUP($A360,Entities!$A$1:$C$129,3,FALSE))=0,"",VLOOKUP($A360,Entities!$A$1:$C$129,3,FALSE)),"")</f>
        <v>The Objective Statement Text that applies to a specific QUALIFICATION ELEMENT</v>
      </c>
      <c r="I360" s="21" t="str">
        <f>IFERROR(IF(LEN(VLOOKUP($A360,Entities!$A$1:$D$129,4,FALSE))=0,"",VLOOKUP($A360,Entities!$A$1:$D$129,4,FALSE)),"")</f>
        <v/>
      </c>
      <c r="J360" s="21" t="str">
        <f>IFERROR(IF(LEN(VLOOKUP($A360,Entities!$A$1:$E$129,5,FALSE))=0,"",VLOOKUP($A360,Entities!$A$1:$E$129,5,FALSE)),"")</f>
        <v>QE Objective Statement</v>
      </c>
      <c r="K360" s="21" t="str">
        <f>IFERROR(IF(LEN(VLOOKUP($B360,Attributes!$A$1:$C$355,3,FALSE))=0,"",VLOOKUP($B360,Attributes!$A$1:$C$355,3,FALSE)),"")</f>
        <v>NVARCHAR(8)</v>
      </c>
      <c r="L360" s="21" t="str">
        <f>IFERROR(IF(LEN(VLOOKUP($B360,Attributes!$A$1:$F$355,6,FALSE))=0,"",VLOOKUP($B360,Attributes!$A$1:$F$355,6,FALSE)),"")</f>
        <v/>
      </c>
      <c r="M360" s="21" t="str">
        <f>IFERROR(IF(LEN(VLOOKUP($B360,Attributes!$A$1:$G$355,7,FALSE))=0,"",VLOOKUP($B360,Attributes!$A$1:$G$355,7,FALSE)),"")</f>
        <v>A reference value that identifies the tier level for the QE OBJECTIVE STATEMENT.</v>
      </c>
      <c r="N360" s="21" t="str">
        <f>IFERROR(IF(LEN(VLOOKUP($B360,Attributes!$A$1:$H$355,8,FALSE))=0,"",VLOOKUP($B360,Attributes!$A$1:$H$355,8,FALSE)),"")</f>
        <v/>
      </c>
      <c r="O360" s="21"/>
      <c r="P360" s="25" t="s">
        <v>367</v>
      </c>
      <c r="Q360" s="25"/>
      <c r="R360" s="25" t="s">
        <v>367</v>
      </c>
      <c r="S360" s="25" t="s">
        <v>1381</v>
      </c>
      <c r="T360" s="25" t="s">
        <v>201</v>
      </c>
    </row>
    <row r="361" spans="1:20" ht="22.2" x14ac:dyDescent="0.55000000000000004">
      <c r="A361" s="22" t="s">
        <v>198</v>
      </c>
      <c r="B361" s="22" t="s">
        <v>329</v>
      </c>
      <c r="C361" s="21">
        <v>8</v>
      </c>
      <c r="D361" s="21" t="s">
        <v>8</v>
      </c>
      <c r="E361" s="21" t="s">
        <v>8</v>
      </c>
      <c r="F361" s="21" t="s">
        <v>8</v>
      </c>
      <c r="G361" s="21" t="s">
        <v>1327</v>
      </c>
      <c r="H361" s="21" t="str">
        <f>IFERROR(IF(LEN(VLOOKUP($A361,Entities!$A$1:$C$129,3,FALSE))=0,"",VLOOKUP($A361,Entities!$A$1:$C$129,3,FALSE)),"")</f>
        <v>The Objective Statement Text that applies to a specific QUALIFICATION ELEMENT</v>
      </c>
      <c r="I361" s="21" t="str">
        <f>IFERROR(IF(LEN(VLOOKUP($A361,Entities!$A$1:$D$129,4,FALSE))=0,"",VLOOKUP($A361,Entities!$A$1:$D$129,4,FALSE)),"")</f>
        <v/>
      </c>
      <c r="J361" s="21" t="str">
        <f>IFERROR(IF(LEN(VLOOKUP($A361,Entities!$A$1:$E$129,5,FALSE))=0,"",VLOOKUP($A361,Entities!$A$1:$E$129,5,FALSE)),"")</f>
        <v>QE Objective Statement</v>
      </c>
      <c r="K361" s="21" t="str">
        <f>IFERROR(IF(LEN(VLOOKUP($B361,Attributes!$A$1:$C$355,3,FALSE))=0,"",VLOOKUP($B361,Attributes!$A$1:$C$355,3,FALSE)),"")</f>
        <v>NVARCHAR(1000)</v>
      </c>
      <c r="L361" s="21" t="str">
        <f>IFERROR(IF(LEN(VLOOKUP($B361,Attributes!$A$1:$F$355,6,FALSE))=0,"",VLOOKUP($B361,Attributes!$A$1:$F$355,6,FALSE)),"")</f>
        <v/>
      </c>
      <c r="M361" s="21" t="str">
        <f>IFERROR(IF(LEN(VLOOKUP($B361,Attributes!$A$1:$G$355,7,FALSE))=0,"",VLOOKUP($B361,Attributes!$A$1:$G$355,7,FALSE)),"")</f>
        <v>Additional free text to provide advice and guidance support to the QE OBJECTIVE STATEMENT.</v>
      </c>
      <c r="N361" s="21" t="str">
        <f>IFERROR(IF(LEN(VLOOKUP($B361,Attributes!$A$1:$H$355,8,FALSE))=0,"",VLOOKUP($B361,Attributes!$A$1:$H$355,8,FALSE)),"")</f>
        <v/>
      </c>
      <c r="O361" s="21"/>
      <c r="P361" s="25" t="s">
        <v>367</v>
      </c>
      <c r="Q361" s="25"/>
      <c r="R361" s="25" t="s">
        <v>367</v>
      </c>
      <c r="S361" s="25" t="s">
        <v>1381</v>
      </c>
      <c r="T361" s="25" t="s">
        <v>329</v>
      </c>
    </row>
    <row r="362" spans="1:20" ht="22.2" x14ac:dyDescent="0.55000000000000004">
      <c r="A362" s="22" t="s">
        <v>198</v>
      </c>
      <c r="B362" s="22" t="s">
        <v>1313</v>
      </c>
      <c r="C362" s="21">
        <v>9</v>
      </c>
      <c r="D362" s="21" t="s">
        <v>8</v>
      </c>
      <c r="E362" s="21" t="s">
        <v>8</v>
      </c>
      <c r="F362" s="21" t="s">
        <v>8</v>
      </c>
      <c r="G362" s="21" t="s">
        <v>1327</v>
      </c>
      <c r="H362" s="21" t="str">
        <f>IFERROR(IF(LEN(VLOOKUP($A362,Entities!$A$1:$C$129,3,FALSE))=0,"",VLOOKUP($A362,Entities!$A$1:$C$129,3,FALSE)),"")</f>
        <v>The Objective Statement Text that applies to a specific QUALIFICATION ELEMENT</v>
      </c>
      <c r="I362" s="21" t="str">
        <f>IFERROR(IF(LEN(VLOOKUP($A362,Entities!$A$1:$D$129,4,FALSE))=0,"",VLOOKUP($A362,Entities!$A$1:$D$129,4,FALSE)),"")</f>
        <v/>
      </c>
      <c r="J362" s="21" t="str">
        <f>IFERROR(IF(LEN(VLOOKUP($A362,Entities!$A$1:$E$129,5,FALSE))=0,"",VLOOKUP($A362,Entities!$A$1:$E$129,5,FALSE)),"")</f>
        <v>QE Objective Statement</v>
      </c>
      <c r="K362" s="21" t="str">
        <f>IFERROR(IF(LEN(VLOOKUP($B362,Attributes!$A$1:$C$355,3,FALSE))=0,"",VLOOKUP($B362,Attributes!$A$1:$C$355,3,FALSE)),"")</f>
        <v>DATE</v>
      </c>
      <c r="L362" s="21" t="str">
        <f>IFERROR(IF(LEN(VLOOKUP($B362,Attributes!$A$1:$F$355,6,FALSE))=0,"",VLOOKUP($B362,Attributes!$A$1:$F$355,6,FALSE)),"")</f>
        <v/>
      </c>
      <c r="M362" s="21" t="str">
        <f>IFERROR(IF(LEN(VLOOKUP($B362,Attributes!$A$1:$G$355,7,FALSE))=0,"",VLOOKUP($B362,Attributes!$A$1:$G$355,7,FALSE)),"")</f>
        <v>The date from which the QE_OBJECTIVE_STATEMENT is effective.</v>
      </c>
      <c r="N362" s="21" t="str">
        <f>IFERROR(IF(LEN(VLOOKUP($B362,Attributes!$A$1:$H$355,8,FALSE))=0,"",VLOOKUP($B362,Attributes!$A$1:$H$355,8,FALSE)),"")</f>
        <v>This date should always be set but has not been marked as required in the 2018 spec for backwards compatibility. If it is not set in the xml it should be defaulted to the date component of the QE_Effective_DateTime from the related QE.</v>
      </c>
      <c r="O362" s="21"/>
      <c r="P362" s="25" t="s">
        <v>367</v>
      </c>
      <c r="Q362" s="25"/>
      <c r="R362" s="25" t="s">
        <v>367</v>
      </c>
      <c r="S362" s="25" t="s">
        <v>1381</v>
      </c>
      <c r="T362" s="25" t="s">
        <v>1313</v>
      </c>
    </row>
    <row r="363" spans="1:20" ht="22.2" x14ac:dyDescent="0.55000000000000004">
      <c r="A363" s="22" t="s">
        <v>198</v>
      </c>
      <c r="B363" s="22" t="s">
        <v>1256</v>
      </c>
      <c r="C363" s="21">
        <v>10</v>
      </c>
      <c r="D363" s="21" t="s">
        <v>8</v>
      </c>
      <c r="E363" s="21" t="s">
        <v>8</v>
      </c>
      <c r="F363" s="21" t="s">
        <v>8</v>
      </c>
      <c r="G363" s="21" t="s">
        <v>1327</v>
      </c>
      <c r="H363" s="21" t="str">
        <f>IFERROR(IF(LEN(VLOOKUP($A363,Entities!$A$1:$C$129,3,FALSE))=0,"",VLOOKUP($A363,Entities!$A$1:$C$129,3,FALSE)),"")</f>
        <v>The Objective Statement Text that applies to a specific QUALIFICATION ELEMENT</v>
      </c>
      <c r="I363" s="21" t="str">
        <f>IFERROR(IF(LEN(VLOOKUP($A363,Entities!$A$1:$D$129,4,FALSE))=0,"",VLOOKUP($A363,Entities!$A$1:$D$129,4,FALSE)),"")</f>
        <v/>
      </c>
      <c r="J363" s="21" t="str">
        <f>IFERROR(IF(LEN(VLOOKUP($A363,Entities!$A$1:$E$129,5,FALSE))=0,"",VLOOKUP($A363,Entities!$A$1:$E$129,5,FALSE)),"")</f>
        <v>QE Objective Statement</v>
      </c>
      <c r="K363" s="21" t="str">
        <f>IFERROR(IF(LEN(VLOOKUP($B363,Attributes!$A$1:$C$355,3,FALSE))=0,"",VLOOKUP($B363,Attributes!$A$1:$C$355,3,FALSE)),"")</f>
        <v>DATE</v>
      </c>
      <c r="L363" s="21" t="str">
        <f>IFERROR(IF(LEN(VLOOKUP($B363,Attributes!$A$1:$F$355,6,FALSE))=0,"",VLOOKUP($B363,Attributes!$A$1:$F$355,6,FALSE)),"")</f>
        <v/>
      </c>
      <c r="M363" s="21" t="str">
        <f>IFERROR(IF(LEN(VLOOKUP($B363,Attributes!$A$1:$G$355,7,FALSE))=0,"",VLOOKUP($B363,Attributes!$A$1:$G$355,7,FALSE)),"")</f>
        <v>The date from which the QE_OBJECTIVE_STATEMENT ceases to be effective.</v>
      </c>
      <c r="N363" s="21" t="str">
        <f>IFERROR(IF(LEN(VLOOKUP($B363,Attributes!$A$1:$H$355,8,FALSE))=0,"",VLOOKUP($B363,Attributes!$A$1:$H$355,8,FALSE)),"")</f>
        <v>A QE Objective Statement can be effectively deleted by setting the QE_Objctv_Stmnt_Eff_End_Date</v>
      </c>
      <c r="O363" s="21"/>
      <c r="P363" s="25" t="s">
        <v>367</v>
      </c>
      <c r="Q363" s="25"/>
      <c r="R363" s="25" t="s">
        <v>367</v>
      </c>
      <c r="S363" s="25" t="s">
        <v>1381</v>
      </c>
      <c r="T363" s="25" t="s">
        <v>1256</v>
      </c>
    </row>
    <row r="364" spans="1:20" ht="22.2" x14ac:dyDescent="0.55000000000000004">
      <c r="A364" s="22" t="s">
        <v>202</v>
      </c>
      <c r="B364" s="22" t="s">
        <v>203</v>
      </c>
      <c r="C364" s="21">
        <v>1</v>
      </c>
      <c r="D364" s="21" t="s">
        <v>6</v>
      </c>
      <c r="E364" s="21" t="s">
        <v>6</v>
      </c>
      <c r="F364" s="21" t="s">
        <v>6</v>
      </c>
      <c r="G364" s="21" t="s">
        <v>1327</v>
      </c>
      <c r="H364" s="21" t="str">
        <f>IFERROR(IF(LEN(VLOOKUP($A364,Entities!$A$1:$C$129,3,FALSE))=0,"",VLOOKUP($A364,Entities!$A$1:$C$129,3,FALSE)),"")</f>
        <v>Defines the hierarchy for QE OBJECTIVE STATEMENT. This links various QE OBJECTIVE STATEMENT texts together to form a list.</v>
      </c>
      <c r="I364" s="21" t="str">
        <f>IFERROR(IF(LEN(VLOOKUP($A364,Entities!$A$1:$D$129,4,FALSE))=0,"",VLOOKUP($A364,Entities!$A$1:$D$129,4,FALSE)),"")</f>
        <v/>
      </c>
      <c r="J364" s="21" t="str">
        <f>IFERROR(IF(LEN(VLOOKUP($A364,Entities!$A$1:$E$129,5,FALSE))=0,"",VLOOKUP($A364,Entities!$A$1:$E$129,5,FALSE)),"")</f>
        <v>QE Objective Statement</v>
      </c>
      <c r="K364" s="21" t="str">
        <f>IFERROR(IF(LEN(VLOOKUP($B364,Attributes!$A$1:$C$355,3,FALSE))=0,"",VLOOKUP($B364,Attributes!$A$1:$C$355,3,FALSE)),"")</f>
        <v>NVARCHAR(32)</v>
      </c>
      <c r="L364" s="21" t="str">
        <f>IFERROR(IF(LEN(VLOOKUP($B364,Attributes!$A$1:$F$355,6,FALSE))=0,"",VLOOKUP($B364,Attributes!$A$1:$F$355,6,FALSE)),"")</f>
        <v/>
      </c>
      <c r="M364" s="21" t="str">
        <f>IFERROR(IF(LEN(VLOOKUP($B364,Attributes!$A$1:$G$355,7,FALSE))=0,"",VLOOKUP($B364,Attributes!$A$1:$G$355,7,FALSE)),"")</f>
        <v>A value that denotes and distinguishes the PARTY.</v>
      </c>
      <c r="N364" s="21" t="str">
        <f>IFERROR(IF(LEN(VLOOKUP($B364,Attributes!$A$1:$H$355,8,FALSE))=0,"",VLOOKUP($B364,Attributes!$A$1:$H$355,8,FALSE)),"")</f>
        <v>In this case the party is an awarding organisation and is the first instance in the relationship hierarchy.</v>
      </c>
      <c r="O364" s="21"/>
      <c r="P364" s="25" t="s">
        <v>367</v>
      </c>
      <c r="Q364" s="25"/>
      <c r="R364" s="25" t="s">
        <v>367</v>
      </c>
      <c r="S364" s="25" t="s">
        <v>1382</v>
      </c>
      <c r="T364" s="25" t="s">
        <v>203</v>
      </c>
    </row>
    <row r="365" spans="1:20" ht="33.299999999999997" x14ac:dyDescent="0.55000000000000004">
      <c r="A365" s="22" t="s">
        <v>202</v>
      </c>
      <c r="B365" s="22" t="s">
        <v>205</v>
      </c>
      <c r="C365" s="21">
        <v>2</v>
      </c>
      <c r="D365" s="21" t="s">
        <v>6</v>
      </c>
      <c r="E365" s="21" t="s">
        <v>6</v>
      </c>
      <c r="F365" s="21" t="s">
        <v>6</v>
      </c>
      <c r="G365" s="21" t="s">
        <v>1327</v>
      </c>
      <c r="H365" s="21" t="str">
        <f>IFERROR(IF(LEN(VLOOKUP($A365,Entities!$A$1:$C$129,3,FALSE))=0,"",VLOOKUP($A365,Entities!$A$1:$C$129,3,FALSE)),"")</f>
        <v>Defines the hierarchy for QE OBJECTIVE STATEMENT. This links various QE OBJECTIVE STATEMENT texts together to form a list.</v>
      </c>
      <c r="I365" s="21" t="str">
        <f>IFERROR(IF(LEN(VLOOKUP($A365,Entities!$A$1:$D$129,4,FALSE))=0,"",VLOOKUP($A365,Entities!$A$1:$D$129,4,FALSE)),"")</f>
        <v/>
      </c>
      <c r="J365" s="21" t="str">
        <f>IFERROR(IF(LEN(VLOOKUP($A365,Entities!$A$1:$E$129,5,FALSE))=0,"",VLOOKUP($A365,Entities!$A$1:$E$129,5,FALSE)),"")</f>
        <v>QE Objective Statement</v>
      </c>
      <c r="K365" s="21" t="str">
        <f>IFERROR(IF(LEN(VLOOKUP($B365,Attributes!$A$1:$C$355,3,FALSE))=0,"",VLOOKUP($B365,Attributes!$A$1:$C$355,3,FALSE)),"")</f>
        <v>NVARCHAR(32)</v>
      </c>
      <c r="L365" s="21" t="str">
        <f>IFERROR(IF(LEN(VLOOKUP($B365,Attributes!$A$1:$F$355,6,FALSE))=0,"",VLOOKUP($B365,Attributes!$A$1:$F$355,6,FALSE)),"")</f>
        <v>Qualification_Element_Type</v>
      </c>
      <c r="M365" s="21" t="str">
        <f>IFERROR(IF(LEN(VLOOKUP($B365,Attributes!$A$1:$G$355,7,FALSE))=0,"",VLOOKUP($B365,Attributes!$A$1:$G$355,7,FALSE)),"")</f>
        <v>A controlled list of values that denotes the type and behaviour of the specific QUALIFICATION ELEMENT. Values are "Scheme", "Award", "Learning Unit", "Pathway", "Assessable".</v>
      </c>
      <c r="N365" s="21" t="str">
        <f>IFERROR(IF(LEN(VLOOKUP($B365,Attributes!$A$1:$H$355,8,FALSE))=0,"",VLOOKUP($B365,Attributes!$A$1:$H$355,8,FALSE)),"")</f>
        <v/>
      </c>
      <c r="O365" s="21"/>
      <c r="P365" s="25" t="s">
        <v>367</v>
      </c>
      <c r="Q365" s="25"/>
      <c r="R365" s="25" t="s">
        <v>367</v>
      </c>
      <c r="S365" s="25" t="s">
        <v>1382</v>
      </c>
      <c r="T365" s="25" t="s">
        <v>205</v>
      </c>
    </row>
    <row r="366" spans="1:20" ht="33.299999999999997" x14ac:dyDescent="0.55000000000000004">
      <c r="A366" s="22" t="s">
        <v>202</v>
      </c>
      <c r="B366" s="22" t="s">
        <v>204</v>
      </c>
      <c r="C366" s="21">
        <v>3</v>
      </c>
      <c r="D366" s="21" t="s">
        <v>6</v>
      </c>
      <c r="E366" s="21" t="s">
        <v>6</v>
      </c>
      <c r="F366" s="21" t="s">
        <v>6</v>
      </c>
      <c r="G366" s="21" t="s">
        <v>1327</v>
      </c>
      <c r="H366" s="21" t="str">
        <f>IFERROR(IF(LEN(VLOOKUP($A366,Entities!$A$1:$C$129,3,FALSE))=0,"",VLOOKUP($A366,Entities!$A$1:$C$129,3,FALSE)),"")</f>
        <v>Defines the hierarchy for QE OBJECTIVE STATEMENT. This links various QE OBJECTIVE STATEMENT texts together to form a list.</v>
      </c>
      <c r="I366" s="21" t="str">
        <f>IFERROR(IF(LEN(VLOOKUP($A366,Entities!$A$1:$D$129,4,FALSE))=0,"",VLOOKUP($A366,Entities!$A$1:$D$129,4,FALSE)),"")</f>
        <v/>
      </c>
      <c r="J366" s="21" t="str">
        <f>IFERROR(IF(LEN(VLOOKUP($A366,Entities!$A$1:$E$129,5,FALSE))=0,"",VLOOKUP($A366,Entities!$A$1:$E$129,5,FALSE)),"")</f>
        <v>QE Objective Statement</v>
      </c>
      <c r="K366" s="21" t="str">
        <f>IFERROR(IF(LEN(VLOOKUP($B366,Attributes!$A$1:$C$355,3,FALSE))=0,"",VLOOKUP($B366,Attributes!$A$1:$C$355,3,FALSE)),"")</f>
        <v>NVARCHAR(50)</v>
      </c>
      <c r="L366" s="21" t="str">
        <f>IFERROR(IF(LEN(VLOOKUP($B366,Attributes!$A$1:$F$355,6,FALSE))=0,"",VLOOKUP($B366,Attributes!$A$1:$F$355,6,FALSE)),"")</f>
        <v/>
      </c>
      <c r="M366" s="21" t="str">
        <f>IFERROR(IF(LEN(VLOOKUP($B366,Attributes!$A$1:$G$355,7,FALSE))=0,"",VLOOKUP($B366,Attributes!$A$1:$G$355,7,FALSE)),"")</f>
        <v>A value that uniquely identifies a specific part of a Qualification and applies to one or more QUALIFICATION ELEMENT(s) within an AWARDING ORGANISATION.</v>
      </c>
      <c r="N366" s="21" t="str">
        <f>IFERROR(IF(LEN(VLOOKUP($B366,Attributes!$A$1:$H$355,8,FALSE))=0,"",VLOOKUP($B366,Attributes!$A$1:$H$355,8,FALSE)),"")</f>
        <v/>
      </c>
      <c r="O366" s="21"/>
      <c r="P366" s="25" t="s">
        <v>367</v>
      </c>
      <c r="Q366" s="25"/>
      <c r="R366" s="25" t="s">
        <v>367</v>
      </c>
      <c r="S366" s="25" t="s">
        <v>1382</v>
      </c>
      <c r="T366" s="25" t="s">
        <v>204</v>
      </c>
    </row>
    <row r="367" spans="1:20" ht="22.2" x14ac:dyDescent="0.55000000000000004">
      <c r="A367" s="22" t="s">
        <v>202</v>
      </c>
      <c r="B367" s="22" t="s">
        <v>206</v>
      </c>
      <c r="C367" s="21">
        <v>4</v>
      </c>
      <c r="D367" s="21" t="s">
        <v>6</v>
      </c>
      <c r="E367" s="21" t="s">
        <v>6</v>
      </c>
      <c r="F367" s="21" t="s">
        <v>6</v>
      </c>
      <c r="G367" s="21" t="s">
        <v>1327</v>
      </c>
      <c r="H367" s="21" t="str">
        <f>IFERROR(IF(LEN(VLOOKUP($A367,Entities!$A$1:$C$129,3,FALSE))=0,"",VLOOKUP($A367,Entities!$A$1:$C$129,3,FALSE)),"")</f>
        <v>Defines the hierarchy for QE OBJECTIVE STATEMENT. This links various QE OBJECTIVE STATEMENT texts together to form a list.</v>
      </c>
      <c r="I367" s="21" t="str">
        <f>IFERROR(IF(LEN(VLOOKUP($A367,Entities!$A$1:$D$129,4,FALSE))=0,"",VLOOKUP($A367,Entities!$A$1:$D$129,4,FALSE)),"")</f>
        <v/>
      </c>
      <c r="J367" s="21" t="str">
        <f>IFERROR(IF(LEN(VLOOKUP($A367,Entities!$A$1:$E$129,5,FALSE))=0,"",VLOOKUP($A367,Entities!$A$1:$E$129,5,FALSE)),"")</f>
        <v>QE Objective Statement</v>
      </c>
      <c r="K367" s="21" t="str">
        <f>IFERROR(IF(LEN(VLOOKUP($B367,Attributes!$A$1:$C$355,3,FALSE))=0,"",VLOOKUP($B367,Attributes!$A$1:$C$355,3,FALSE)),"")</f>
        <v>NVARCHAR(32)</v>
      </c>
      <c r="L367" s="21" t="str">
        <f>IFERROR(IF(LEN(VLOOKUP($B367,Attributes!$A$1:$F$355,6,FALSE))=0,"",VLOOKUP($B367,Attributes!$A$1:$F$355,6,FALSE)),"")</f>
        <v/>
      </c>
      <c r="M367" s="21" t="str">
        <f>IFERROR(IF(LEN(VLOOKUP($B367,Attributes!$A$1:$G$355,7,FALSE))=0,"",VLOOKUP($B367,Attributes!$A$1:$G$355,7,FALSE)),"")</f>
        <v>The name of the QE OBJECTIVE STATEMENT TEXT.</v>
      </c>
      <c r="N367" s="21" t="str">
        <f>IFERROR(IF(LEN(VLOOKUP($B367,Attributes!$A$1:$H$355,8,FALSE))=0,"",VLOOKUP($B367,Attributes!$A$1:$H$355,8,FALSE)),"")</f>
        <v/>
      </c>
      <c r="O367" s="21"/>
      <c r="P367" s="25" t="s">
        <v>367</v>
      </c>
      <c r="Q367" s="25"/>
      <c r="R367" s="25" t="s">
        <v>367</v>
      </c>
      <c r="S367" s="25" t="s">
        <v>1382</v>
      </c>
      <c r="T367" s="25" t="s">
        <v>206</v>
      </c>
    </row>
    <row r="368" spans="1:20" ht="22.2" x14ac:dyDescent="0.55000000000000004">
      <c r="A368" s="22" t="s">
        <v>202</v>
      </c>
      <c r="B368" s="22" t="s">
        <v>207</v>
      </c>
      <c r="C368" s="21">
        <v>5</v>
      </c>
      <c r="D368" s="21" t="s">
        <v>6</v>
      </c>
      <c r="E368" s="21" t="s">
        <v>6</v>
      </c>
      <c r="F368" s="21" t="s">
        <v>6</v>
      </c>
      <c r="G368" s="21" t="s">
        <v>1327</v>
      </c>
      <c r="H368" s="21" t="str">
        <f>IFERROR(IF(LEN(VLOOKUP($A368,Entities!$A$1:$C$129,3,FALSE))=0,"",VLOOKUP($A368,Entities!$A$1:$C$129,3,FALSE)),"")</f>
        <v>Defines the hierarchy for QE OBJECTIVE STATEMENT. This links various QE OBJECTIVE STATEMENT texts together to form a list.</v>
      </c>
      <c r="I368" s="21" t="str">
        <f>IFERROR(IF(LEN(VLOOKUP($A368,Entities!$A$1:$D$129,4,FALSE))=0,"",VLOOKUP($A368,Entities!$A$1:$D$129,4,FALSE)),"")</f>
        <v/>
      </c>
      <c r="J368" s="21" t="str">
        <f>IFERROR(IF(LEN(VLOOKUP($A368,Entities!$A$1:$E$129,5,FALSE))=0,"",VLOOKUP($A368,Entities!$A$1:$E$129,5,FALSE)),"")</f>
        <v>QE Objective Statement</v>
      </c>
      <c r="K368" s="21" t="str">
        <f>IFERROR(IF(LEN(VLOOKUP($B368,Attributes!$A$1:$C$355,3,FALSE))=0,"",VLOOKUP($B368,Attributes!$A$1:$C$355,3,FALSE)),"")</f>
        <v>NVARCHAR(32)</v>
      </c>
      <c r="L368" s="21" t="str">
        <f>IFERROR(IF(LEN(VLOOKUP($B368,Attributes!$A$1:$F$355,6,FALSE))=0,"",VLOOKUP($B368,Attributes!$A$1:$F$355,6,FALSE)),"")</f>
        <v/>
      </c>
      <c r="M368" s="21" t="str">
        <f>IFERROR(IF(LEN(VLOOKUP($B368,Attributes!$A$1:$G$355,7,FALSE))=0,"",VLOOKUP($B368,Attributes!$A$1:$G$355,7,FALSE)),"")</f>
        <v>A value that denotes and distinguishes the PARTY.</v>
      </c>
      <c r="N368" s="21" t="str">
        <f>IFERROR(IF(LEN(VLOOKUP($B368,Attributes!$A$1:$H$355,8,FALSE))=0,"",VLOOKUP($B368,Attributes!$A$1:$H$355,8,FALSE)),"")</f>
        <v>In this case the party is an awarding organisation and is the second instance in the relationship hierarchy.</v>
      </c>
      <c r="O368" s="21"/>
      <c r="P368" s="25" t="s">
        <v>367</v>
      </c>
      <c r="Q368" s="25"/>
      <c r="R368" s="25" t="s">
        <v>367</v>
      </c>
      <c r="S368" s="25" t="s">
        <v>1382</v>
      </c>
      <c r="T368" s="25" t="s">
        <v>207</v>
      </c>
    </row>
    <row r="369" spans="1:20" ht="33.299999999999997" x14ac:dyDescent="0.55000000000000004">
      <c r="A369" s="22" t="s">
        <v>202</v>
      </c>
      <c r="B369" s="22" t="s">
        <v>209</v>
      </c>
      <c r="C369" s="21">
        <v>6</v>
      </c>
      <c r="D369" s="21" t="s">
        <v>6</v>
      </c>
      <c r="E369" s="21" t="s">
        <v>6</v>
      </c>
      <c r="F369" s="21" t="s">
        <v>6</v>
      </c>
      <c r="G369" s="21" t="s">
        <v>1327</v>
      </c>
      <c r="H369" s="21" t="str">
        <f>IFERROR(IF(LEN(VLOOKUP($A369,Entities!$A$1:$C$129,3,FALSE))=0,"",VLOOKUP($A369,Entities!$A$1:$C$129,3,FALSE)),"")</f>
        <v>Defines the hierarchy for QE OBJECTIVE STATEMENT. This links various QE OBJECTIVE STATEMENT texts together to form a list.</v>
      </c>
      <c r="I369" s="21" t="str">
        <f>IFERROR(IF(LEN(VLOOKUP($A369,Entities!$A$1:$D$129,4,FALSE))=0,"",VLOOKUP($A369,Entities!$A$1:$D$129,4,FALSE)),"")</f>
        <v/>
      </c>
      <c r="J369" s="21" t="str">
        <f>IFERROR(IF(LEN(VLOOKUP($A369,Entities!$A$1:$E$129,5,FALSE))=0,"",VLOOKUP($A369,Entities!$A$1:$E$129,5,FALSE)),"")</f>
        <v>QE Objective Statement</v>
      </c>
      <c r="K369" s="21" t="str">
        <f>IFERROR(IF(LEN(VLOOKUP($B369,Attributes!$A$1:$C$355,3,FALSE))=0,"",VLOOKUP($B369,Attributes!$A$1:$C$355,3,FALSE)),"")</f>
        <v>NVARCHAR(32)</v>
      </c>
      <c r="L369" s="21" t="str">
        <f>IFERROR(IF(LEN(VLOOKUP($B369,Attributes!$A$1:$F$355,6,FALSE))=0,"",VLOOKUP($B369,Attributes!$A$1:$F$355,6,FALSE)),"")</f>
        <v>Qualification_Element_Type</v>
      </c>
      <c r="M369" s="21" t="str">
        <f>IFERROR(IF(LEN(VLOOKUP($B369,Attributes!$A$1:$G$355,7,FALSE))=0,"",VLOOKUP($B369,Attributes!$A$1:$G$355,7,FALSE)),"")</f>
        <v>A controlled list of values that denotes the type and behaviour of the specific QUALIFICATION ELEMENT. Values are "Scheme", "Award", "Learning Unit", "Pathway", "Assessable".</v>
      </c>
      <c r="N369" s="21" t="str">
        <f>IFERROR(IF(LEN(VLOOKUP($B369,Attributes!$A$1:$H$355,8,FALSE))=0,"",VLOOKUP($B369,Attributes!$A$1:$H$355,8,FALSE)),"")</f>
        <v/>
      </c>
      <c r="O369" s="21"/>
      <c r="P369" s="25" t="s">
        <v>367</v>
      </c>
      <c r="Q369" s="25"/>
      <c r="R369" s="25" t="s">
        <v>367</v>
      </c>
      <c r="S369" s="25" t="s">
        <v>1382</v>
      </c>
      <c r="T369" s="25" t="s">
        <v>209</v>
      </c>
    </row>
    <row r="370" spans="1:20" ht="33.299999999999997" x14ac:dyDescent="0.55000000000000004">
      <c r="A370" s="22" t="s">
        <v>202</v>
      </c>
      <c r="B370" s="22" t="s">
        <v>208</v>
      </c>
      <c r="C370" s="21">
        <v>7</v>
      </c>
      <c r="D370" s="21" t="s">
        <v>6</v>
      </c>
      <c r="E370" s="21" t="s">
        <v>6</v>
      </c>
      <c r="F370" s="21" t="s">
        <v>6</v>
      </c>
      <c r="G370" s="21" t="s">
        <v>1327</v>
      </c>
      <c r="H370" s="21" t="str">
        <f>IFERROR(IF(LEN(VLOOKUP($A370,Entities!$A$1:$C$129,3,FALSE))=0,"",VLOOKUP($A370,Entities!$A$1:$C$129,3,FALSE)),"")</f>
        <v>Defines the hierarchy for QE OBJECTIVE STATEMENT. This links various QE OBJECTIVE STATEMENT texts together to form a list.</v>
      </c>
      <c r="I370" s="21" t="str">
        <f>IFERROR(IF(LEN(VLOOKUP($A370,Entities!$A$1:$D$129,4,FALSE))=0,"",VLOOKUP($A370,Entities!$A$1:$D$129,4,FALSE)),"")</f>
        <v/>
      </c>
      <c r="J370" s="21" t="str">
        <f>IFERROR(IF(LEN(VLOOKUP($A370,Entities!$A$1:$E$129,5,FALSE))=0,"",VLOOKUP($A370,Entities!$A$1:$E$129,5,FALSE)),"")</f>
        <v>QE Objective Statement</v>
      </c>
      <c r="K370" s="21" t="str">
        <f>IFERROR(IF(LEN(VLOOKUP($B370,Attributes!$A$1:$C$355,3,FALSE))=0,"",VLOOKUP($B370,Attributes!$A$1:$C$355,3,FALSE)),"")</f>
        <v>NVARCHAR(50)</v>
      </c>
      <c r="L370" s="21" t="str">
        <f>IFERROR(IF(LEN(VLOOKUP($B370,Attributes!$A$1:$F$355,6,FALSE))=0,"",VLOOKUP($B370,Attributes!$A$1:$F$355,6,FALSE)),"")</f>
        <v/>
      </c>
      <c r="M370" s="21" t="str">
        <f>IFERROR(IF(LEN(VLOOKUP($B370,Attributes!$A$1:$G$355,7,FALSE))=0,"",VLOOKUP($B370,Attributes!$A$1:$G$355,7,FALSE)),"")</f>
        <v>A value that uniquely identifies a specific part of a Qualification and applies to one or more QUALIFICATION ELEMENT(s) within an AWARDING ORGANISATION.</v>
      </c>
      <c r="N370" s="21" t="str">
        <f>IFERROR(IF(LEN(VLOOKUP($B370,Attributes!$A$1:$H$355,8,FALSE))=0,"",VLOOKUP($B370,Attributes!$A$1:$H$355,8,FALSE)),"")</f>
        <v/>
      </c>
      <c r="O370" s="21"/>
      <c r="P370" s="25" t="s">
        <v>367</v>
      </c>
      <c r="Q370" s="25"/>
      <c r="R370" s="25" t="s">
        <v>367</v>
      </c>
      <c r="S370" s="25" t="s">
        <v>1382</v>
      </c>
      <c r="T370" s="25" t="s">
        <v>208</v>
      </c>
    </row>
    <row r="371" spans="1:20" ht="22.2" x14ac:dyDescent="0.55000000000000004">
      <c r="A371" s="22" t="s">
        <v>202</v>
      </c>
      <c r="B371" s="22" t="s">
        <v>210</v>
      </c>
      <c r="C371" s="21">
        <v>8</v>
      </c>
      <c r="D371" s="21" t="s">
        <v>6</v>
      </c>
      <c r="E371" s="21" t="s">
        <v>6</v>
      </c>
      <c r="F371" s="21" t="s">
        <v>6</v>
      </c>
      <c r="G371" s="21" t="s">
        <v>1327</v>
      </c>
      <c r="H371" s="21" t="str">
        <f>IFERROR(IF(LEN(VLOOKUP($A371,Entities!$A$1:$C$129,3,FALSE))=0,"",VLOOKUP($A371,Entities!$A$1:$C$129,3,FALSE)),"")</f>
        <v>Defines the hierarchy for QE OBJECTIVE STATEMENT. This links various QE OBJECTIVE STATEMENT texts together to form a list.</v>
      </c>
      <c r="I371" s="21" t="str">
        <f>IFERROR(IF(LEN(VLOOKUP($A371,Entities!$A$1:$D$129,4,FALSE))=0,"",VLOOKUP($A371,Entities!$A$1:$D$129,4,FALSE)),"")</f>
        <v/>
      </c>
      <c r="J371" s="21" t="str">
        <f>IFERROR(IF(LEN(VLOOKUP($A371,Entities!$A$1:$E$129,5,FALSE))=0,"",VLOOKUP($A371,Entities!$A$1:$E$129,5,FALSE)),"")</f>
        <v>QE Objective Statement</v>
      </c>
      <c r="K371" s="21" t="str">
        <f>IFERROR(IF(LEN(VLOOKUP($B371,Attributes!$A$1:$C$355,3,FALSE))=0,"",VLOOKUP($B371,Attributes!$A$1:$C$355,3,FALSE)),"")</f>
        <v>NVARCHAR(32)</v>
      </c>
      <c r="L371" s="21" t="str">
        <f>IFERROR(IF(LEN(VLOOKUP($B371,Attributes!$A$1:$F$355,6,FALSE))=0,"",VLOOKUP($B371,Attributes!$A$1:$F$355,6,FALSE)),"")</f>
        <v/>
      </c>
      <c r="M371" s="21" t="str">
        <f>IFERROR(IF(LEN(VLOOKUP($B371,Attributes!$A$1:$G$355,7,FALSE))=0,"",VLOOKUP($B371,Attributes!$A$1:$G$355,7,FALSE)),"")</f>
        <v>The name of the QE OBJECTIVE STATEMENT TEXT.</v>
      </c>
      <c r="N371" s="21" t="str">
        <f>IFERROR(IF(LEN(VLOOKUP($B371,Attributes!$A$1:$H$355,8,FALSE))=0,"",VLOOKUP($B371,Attributes!$A$1:$H$355,8,FALSE)),"")</f>
        <v/>
      </c>
      <c r="O371" s="21"/>
      <c r="P371" s="25" t="s">
        <v>367</v>
      </c>
      <c r="Q371" s="25"/>
      <c r="R371" s="25" t="s">
        <v>367</v>
      </c>
      <c r="S371" s="25" t="s">
        <v>1382</v>
      </c>
      <c r="T371" s="25" t="s">
        <v>210</v>
      </c>
    </row>
    <row r="372" spans="1:20" ht="22.2" x14ac:dyDescent="0.55000000000000004">
      <c r="A372" s="22" t="s">
        <v>202</v>
      </c>
      <c r="B372" s="22" t="s">
        <v>1314</v>
      </c>
      <c r="C372" s="21">
        <v>9</v>
      </c>
      <c r="D372" s="21" t="s">
        <v>8</v>
      </c>
      <c r="E372" s="21" t="s">
        <v>8</v>
      </c>
      <c r="F372" s="21" t="s">
        <v>8</v>
      </c>
      <c r="G372" s="21" t="s">
        <v>1327</v>
      </c>
      <c r="H372" s="21" t="str">
        <f>IFERROR(IF(LEN(VLOOKUP($A372,Entities!$A$1:$C$129,3,FALSE))=0,"",VLOOKUP($A372,Entities!$A$1:$C$129,3,FALSE)),"")</f>
        <v>Defines the hierarchy for QE OBJECTIVE STATEMENT. This links various QE OBJECTIVE STATEMENT texts together to form a list.</v>
      </c>
      <c r="I372" s="21" t="str">
        <f>IFERROR(IF(LEN(VLOOKUP($A372,Entities!$A$1:$D$129,4,FALSE))=0,"",VLOOKUP($A372,Entities!$A$1:$D$129,4,FALSE)),"")</f>
        <v/>
      </c>
      <c r="J372" s="21" t="str">
        <f>IFERROR(IF(LEN(VLOOKUP($A372,Entities!$A$1:$E$129,5,FALSE))=0,"",VLOOKUP($A372,Entities!$A$1:$E$129,5,FALSE)),"")</f>
        <v>QE Objective Statement</v>
      </c>
      <c r="K372" s="21" t="str">
        <f>IFERROR(IF(LEN(VLOOKUP($B372,Attributes!$A$1:$C$355,3,FALSE))=0,"",VLOOKUP($B372,Attributes!$A$1:$C$355,3,FALSE)),"")</f>
        <v>DATE</v>
      </c>
      <c r="L372" s="21" t="str">
        <f>IFERROR(IF(LEN(VLOOKUP($B372,Attributes!$A$1:$F$355,6,FALSE))=0,"",VLOOKUP($B372,Attributes!$A$1:$F$355,6,FALSE)),"")</f>
        <v/>
      </c>
      <c r="M372" s="21" t="str">
        <f>IFERROR(IF(LEN(VLOOKUP($B372,Attributes!$A$1:$G$355,7,FALSE))=0,"",VLOOKUP($B372,Attributes!$A$1:$G$355,7,FALSE)),"")</f>
        <v>The date from which the QE_OBJECTIVE_STATEMENT_HIERARCHY is effective.</v>
      </c>
      <c r="N372" s="21" t="str">
        <f>IFERROR(IF(LEN(VLOOKUP($B372,Attributes!$A$1:$H$355,8,FALSE))=0,"",VLOOKUP($B372,Attributes!$A$1:$H$355,8,FALSE)),"")</f>
        <v>This date should always be set but has not been marked as required in the 2018 spec for backwards compatibility. If it is not set in the xml it should be defaulted to the date component of the later QE_Effective_DateTime from the two related QEs.</v>
      </c>
      <c r="O372" s="21"/>
      <c r="P372" s="25" t="s">
        <v>367</v>
      </c>
      <c r="Q372" s="25"/>
      <c r="R372" s="25" t="s">
        <v>367</v>
      </c>
      <c r="S372" s="25" t="s">
        <v>1349</v>
      </c>
      <c r="T372" s="25" t="s">
        <v>1314</v>
      </c>
    </row>
    <row r="373" spans="1:20" ht="22.2" x14ac:dyDescent="0.55000000000000004">
      <c r="A373" s="22" t="s">
        <v>202</v>
      </c>
      <c r="B373" s="22" t="s">
        <v>1260</v>
      </c>
      <c r="C373" s="21">
        <v>10</v>
      </c>
      <c r="D373" s="21" t="s">
        <v>8</v>
      </c>
      <c r="E373" s="21" t="s">
        <v>8</v>
      </c>
      <c r="F373" s="21" t="s">
        <v>8</v>
      </c>
      <c r="G373" s="21" t="s">
        <v>1327</v>
      </c>
      <c r="H373" s="21" t="str">
        <f>IFERROR(IF(LEN(VLOOKUP($A373,Entities!$A$1:$C$129,3,FALSE))=0,"",VLOOKUP($A373,Entities!$A$1:$C$129,3,FALSE)),"")</f>
        <v>Defines the hierarchy for QE OBJECTIVE STATEMENT. This links various QE OBJECTIVE STATEMENT texts together to form a list.</v>
      </c>
      <c r="I373" s="21" t="str">
        <f>IFERROR(IF(LEN(VLOOKUP($A373,Entities!$A$1:$D$129,4,FALSE))=0,"",VLOOKUP($A373,Entities!$A$1:$D$129,4,FALSE)),"")</f>
        <v/>
      </c>
      <c r="J373" s="21" t="str">
        <f>IFERROR(IF(LEN(VLOOKUP($A373,Entities!$A$1:$E$129,5,FALSE))=0,"",VLOOKUP($A373,Entities!$A$1:$E$129,5,FALSE)),"")</f>
        <v>QE Objective Statement</v>
      </c>
      <c r="K373" s="21" t="str">
        <f>IFERROR(IF(LEN(VLOOKUP($B373,Attributes!$A$1:$C$355,3,FALSE))=0,"",VLOOKUP($B373,Attributes!$A$1:$C$355,3,FALSE)),"")</f>
        <v>DATE</v>
      </c>
      <c r="L373" s="21" t="str">
        <f>IFERROR(IF(LEN(VLOOKUP($B373,Attributes!$A$1:$F$355,6,FALSE))=0,"",VLOOKUP($B373,Attributes!$A$1:$F$355,6,FALSE)),"")</f>
        <v/>
      </c>
      <c r="M373" s="21" t="str">
        <f>IFERROR(IF(LEN(VLOOKUP($B373,Attributes!$A$1:$G$355,7,FALSE))=0,"",VLOOKUP($B373,Attributes!$A$1:$G$355,7,FALSE)),"")</f>
        <v>The date from which the QE_OBJECTIVE_STATEMENT_HIERARCHY ceases to be effective.</v>
      </c>
      <c r="N373" s="21" t="str">
        <f>IFERROR(IF(LEN(VLOOKUP($B373,Attributes!$A$1:$H$355,8,FALSE))=0,"",VLOOKUP($B373,Attributes!$A$1:$H$355,8,FALSE)),"")</f>
        <v>A QE Objective Statement can be effectively deleted by setting theQE_Objctv_Stmnt_Hierarchy_Eff_End_Date</v>
      </c>
      <c r="O373" s="21"/>
      <c r="P373" s="25" t="s">
        <v>367</v>
      </c>
      <c r="Q373" s="25"/>
      <c r="R373" s="25" t="s">
        <v>367</v>
      </c>
      <c r="S373" s="25" t="s">
        <v>1349</v>
      </c>
      <c r="T373" s="25" t="s">
        <v>1260</v>
      </c>
    </row>
    <row r="374" spans="1:20" ht="77.7" x14ac:dyDescent="0.55000000000000004">
      <c r="A374" s="22" t="s">
        <v>124</v>
      </c>
      <c r="B374" s="22" t="s">
        <v>125</v>
      </c>
      <c r="C374" s="21">
        <v>1</v>
      </c>
      <c r="D374" s="21" t="s">
        <v>6</v>
      </c>
      <c r="E374" s="21" t="s">
        <v>6</v>
      </c>
      <c r="F374" s="21" t="s">
        <v>6</v>
      </c>
      <c r="G374" s="21" t="s">
        <v>1327</v>
      </c>
      <c r="H374" s="21" t="str">
        <f>IFERROR(IF(LEN(VLOOKUP($A374,Entities!$A$1:$C$129,3,FALSE))=0,"",VLOOKUP($A374,Entities!$A$1:$C$129,3,FALSE)),"")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74" s="21" t="str">
        <f>IFERROR(IF(LEN(VLOOKUP($A374,Entities!$A$1:$D$129,4,FALSE))=0,"",VLOOKUP($A374,Entities!$A$1:$D$129,4,FALSE)),"")</f>
        <v/>
      </c>
      <c r="J374" s="21" t="str">
        <f>IFERROR(IF(LEN(VLOOKUP($A374,Entities!$A$1:$E$129,5,FALSE))=0,"",VLOOKUP($A374,Entities!$A$1:$E$129,5,FALSE)),"")</f>
        <v>QE Outcome</v>
      </c>
      <c r="K374" s="21" t="str">
        <f>IFERROR(IF(LEN(VLOOKUP($B374,Attributes!$A$1:$C$355,3,FALSE))=0,"",VLOOKUP($B374,Attributes!$A$1:$C$355,3,FALSE)),"")</f>
        <v>NVARCHAR(32)</v>
      </c>
      <c r="L374" s="21" t="str">
        <f>IFERROR(IF(LEN(VLOOKUP($B374,Attributes!$A$1:$F$355,6,FALSE))=0,"",VLOOKUP($B374,Attributes!$A$1:$F$355,6,FALSE)),"")</f>
        <v/>
      </c>
      <c r="M374" s="21" t="str">
        <f>IFERROR(IF(LEN(VLOOKUP($B374,Attributes!$A$1:$G$355,7,FALSE))=0,"",VLOOKUP($B374,Attributes!$A$1:$G$355,7,FALSE)),"")</f>
        <v>A value that denotes and distinguishes the PARTY.</v>
      </c>
      <c r="N374" s="21" t="str">
        <f>IFERROR(IF(LEN(VLOOKUP($B374,Attributes!$A$1:$H$355,8,FALSE))=0,"",VLOOKUP($B374,Attributes!$A$1:$H$355,8,FALSE)),"")</f>
        <v>In this case is the Party responsible for issuing the QE OUTCOME ie the Centre is responsible for the Centre Assessed Outcome/ Award Claim/ Estimated Grade they send to the Awarding Organisation. The Awarding Organisation is responsible for the Result they send to the centre.
Where this attribute is used in the Results transaction type it will always be populated with the originating Awarding Organisation Id. Where it is used in the Centre Assessed Outcome or Award Claim transaction types it will always be populated with the originating Centre Id.</v>
      </c>
      <c r="O374" s="21" t="s">
        <v>1894</v>
      </c>
      <c r="P374" s="25" t="s">
        <v>2033</v>
      </c>
      <c r="Q374" s="25" t="s">
        <v>1055</v>
      </c>
      <c r="R374" s="25" t="s">
        <v>2042</v>
      </c>
      <c r="S374" s="25" t="s">
        <v>1383</v>
      </c>
      <c r="T374" s="25" t="s">
        <v>125</v>
      </c>
    </row>
    <row r="375" spans="1:20" ht="55.5" x14ac:dyDescent="0.55000000000000004">
      <c r="A375" s="22" t="s">
        <v>124</v>
      </c>
      <c r="B375" s="22" t="s">
        <v>12</v>
      </c>
      <c r="C375" s="21">
        <v>2</v>
      </c>
      <c r="D375" s="21" t="s">
        <v>6</v>
      </c>
      <c r="E375" s="21" t="s">
        <v>6</v>
      </c>
      <c r="F375" s="21" t="s">
        <v>6</v>
      </c>
      <c r="G375" s="21"/>
      <c r="H375" s="21" t="str">
        <f>IFERROR(IF(LEN(VLOOKUP($A375,Entities!$A$1:$C$129,3,FALSE))=0,"",VLOOKUP($A375,Entities!$A$1:$C$129,3,FALSE)),"")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75" s="21" t="str">
        <f>IFERROR(IF(LEN(VLOOKUP($A375,Entities!$A$1:$D$129,4,FALSE))=0,"",VLOOKUP($A375,Entities!$A$1:$D$129,4,FALSE)),"")</f>
        <v/>
      </c>
      <c r="J375" s="21" t="str">
        <f>IFERROR(IF(LEN(VLOOKUP($A375,Entities!$A$1:$E$129,5,FALSE))=0,"",VLOOKUP($A375,Entities!$A$1:$E$129,5,FALSE)),"")</f>
        <v>QE Outcome</v>
      </c>
      <c r="K375" s="21" t="str">
        <f>IFERROR(IF(LEN(VLOOKUP($B375,Attributes!$A$1:$C$355,3,FALSE))=0,"",VLOOKUP($B375,Attributes!$A$1:$C$355,3,FALSE)),"")</f>
        <v>NVARCHAR(32)</v>
      </c>
      <c r="L375" s="21" t="str">
        <f>IFERROR(IF(LEN(VLOOKUP($B375,Attributes!$A$1:$F$355,6,FALSE))=0,"",VLOOKUP($B375,Attributes!$A$1:$F$355,6,FALSE)),"")</f>
        <v/>
      </c>
      <c r="M375" s="21" t="str">
        <f>IFERROR(IF(LEN(VLOOKUP($B375,Attributes!$A$1:$G$355,7,FALSE))=0,"",VLOOKUP($B375,Attributes!$A$1:$G$355,7,FALSE)),"")</f>
        <v>A value that denotes and distinguishes the PARTY.</v>
      </c>
      <c r="N375" s="21" t="str">
        <f>IFERROR(IF(LEN(VLOOKUP($B375,Attributes!$A$1:$H$355,8,FALSE))=0,"",VLOOKUP($B375,Attributes!$A$1:$H$355,8,FALSE)),"")</f>
        <v>In this case is a LEARNER. Where the party is a learner, the MIS Assigned Learner Identifier must be used.</v>
      </c>
      <c r="O375" s="21"/>
      <c r="P375" s="25" t="s">
        <v>2033</v>
      </c>
      <c r="Q375" s="25" t="s">
        <v>1056</v>
      </c>
      <c r="R375" s="25" t="s">
        <v>2043</v>
      </c>
      <c r="S375" s="25" t="s">
        <v>1383</v>
      </c>
      <c r="T375" s="25" t="s">
        <v>12</v>
      </c>
    </row>
    <row r="376" spans="1:20" ht="55.5" x14ac:dyDescent="0.55000000000000004">
      <c r="A376" s="22" t="s">
        <v>124</v>
      </c>
      <c r="B376" s="22" t="s">
        <v>7</v>
      </c>
      <c r="C376" s="21">
        <v>3</v>
      </c>
      <c r="D376" s="21" t="s">
        <v>6</v>
      </c>
      <c r="E376" s="21" t="s">
        <v>6</v>
      </c>
      <c r="F376" s="21" t="s">
        <v>6</v>
      </c>
      <c r="G376" s="21"/>
      <c r="H376" s="21" t="str">
        <f>IFERROR(IF(LEN(VLOOKUP($A376,Entities!$A$1:$C$129,3,FALSE))=0,"",VLOOKUP($A376,Entities!$A$1:$C$129,3,FALSE)),"")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76" s="21" t="str">
        <f>IFERROR(IF(LEN(VLOOKUP($A376,Entities!$A$1:$D$129,4,FALSE))=0,"",VLOOKUP($A376,Entities!$A$1:$D$129,4,FALSE)),"")</f>
        <v/>
      </c>
      <c r="J376" s="21" t="str">
        <f>IFERROR(IF(LEN(VLOOKUP($A376,Entities!$A$1:$E$129,5,FALSE))=0,"",VLOOKUP($A376,Entities!$A$1:$E$129,5,FALSE)),"")</f>
        <v>QE Outcome</v>
      </c>
      <c r="K376" s="21" t="str">
        <f>IFERROR(IF(LEN(VLOOKUP($B376,Attributes!$A$1:$C$355,3,FALSE))=0,"",VLOOKUP($B376,Attributes!$A$1:$C$355,3,FALSE)),"")</f>
        <v>NVARCHAR(32)</v>
      </c>
      <c r="L376" s="21" t="str">
        <f>IFERROR(IF(LEN(VLOOKUP($B376,Attributes!$A$1:$F$355,6,FALSE))=0,"",VLOOKUP($B376,Attributes!$A$1:$F$355,6,FALSE)),"")</f>
        <v/>
      </c>
      <c r="M376" s="21" t="str">
        <f>IFERROR(IF(LEN(VLOOKUP($B376,Attributes!$A$1:$G$355,7,FALSE))=0,"",VLOOKUP($B376,Attributes!$A$1:$G$355,7,FALSE)),"")</f>
        <v>A value that denotes and distinguishes the PARTY.</v>
      </c>
      <c r="N376" s="21" t="str">
        <f>IFERROR(IF(LEN(VLOOKUP($B376,Attributes!$A$1:$H$355,8,FALSE))=0,"",VLOOKUP($B376,Attributes!$A$1:$H$355,8,FALSE)),"")</f>
        <v>In this case is an AWARDING ORGANISATION. 
Where the party is an awarding organisation the JCQCIC Awarding Organisation Id must be used.</v>
      </c>
      <c r="O376" s="21"/>
      <c r="P376" s="25" t="s">
        <v>2033</v>
      </c>
      <c r="Q376" s="25" t="s">
        <v>1056</v>
      </c>
      <c r="R376" s="25" t="s">
        <v>2043</v>
      </c>
      <c r="S376" s="25" t="s">
        <v>1384</v>
      </c>
      <c r="T376" s="25" t="s">
        <v>7</v>
      </c>
    </row>
    <row r="377" spans="1:20" ht="55.5" x14ac:dyDescent="0.55000000000000004">
      <c r="A377" s="22" t="s">
        <v>124</v>
      </c>
      <c r="B377" s="22" t="s">
        <v>16</v>
      </c>
      <c r="C377" s="21">
        <v>4</v>
      </c>
      <c r="D377" s="21" t="s">
        <v>6</v>
      </c>
      <c r="E377" s="21" t="s">
        <v>6</v>
      </c>
      <c r="F377" s="21" t="s">
        <v>6</v>
      </c>
      <c r="G377" s="21" t="s">
        <v>1327</v>
      </c>
      <c r="H377" s="21" t="str">
        <f>IFERROR(IF(LEN(VLOOKUP($A377,Entities!$A$1:$C$129,3,FALSE))=0,"",VLOOKUP($A377,Entities!$A$1:$C$129,3,FALSE)),"")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77" s="21" t="str">
        <f>IFERROR(IF(LEN(VLOOKUP($A377,Entities!$A$1:$D$129,4,FALSE))=0,"",VLOOKUP($A377,Entities!$A$1:$D$129,4,FALSE)),"")</f>
        <v/>
      </c>
      <c r="J377" s="21" t="str">
        <f>IFERROR(IF(LEN(VLOOKUP($A377,Entities!$A$1:$E$129,5,FALSE))=0,"",VLOOKUP($A377,Entities!$A$1:$E$129,5,FALSE)),"")</f>
        <v>QE Outcome</v>
      </c>
      <c r="K377" s="21" t="str">
        <f>IFERROR(IF(LEN(VLOOKUP($B377,Attributes!$A$1:$C$355,3,FALSE))=0,"",VLOOKUP($B377,Attributes!$A$1:$C$355,3,FALSE)),"")</f>
        <v>NVARCHAR(32)</v>
      </c>
      <c r="L377" s="21" t="str">
        <f>IFERROR(IF(LEN(VLOOKUP($B377,Attributes!$A$1:$F$355,6,FALSE))=0,"",VLOOKUP($B377,Attributes!$A$1:$F$355,6,FALSE)),"")</f>
        <v>Qualification_Element_Type</v>
      </c>
      <c r="M377" s="21" t="str">
        <f>IFERROR(IF(LEN(VLOOKUP($B377,Attributes!$A$1:$G$355,7,FALSE))=0,"",VLOOKUP($B377,Attributes!$A$1:$G$355,7,FALSE)),"")</f>
        <v>A controlled list of values that denotes the type and behaviour of the specific QUALIFICATION ELEMENT. Values are "Scheme", "Award", "Learning Unit", "Pathway", "Assessable".</v>
      </c>
      <c r="N377" s="21" t="str">
        <f>IFERROR(IF(LEN(VLOOKUP($B377,Attributes!$A$1:$H$355,8,FALSE))=0,"",VLOOKUP($B377,Attributes!$A$1:$H$355,8,FALSE)),"")</f>
        <v/>
      </c>
      <c r="O377" s="21"/>
      <c r="P377" s="25" t="s">
        <v>2033</v>
      </c>
      <c r="Q377" s="25" t="s">
        <v>1056</v>
      </c>
      <c r="R377" s="25" t="s">
        <v>2043</v>
      </c>
      <c r="S377" s="25" t="s">
        <v>1384</v>
      </c>
      <c r="T377" s="25" t="s">
        <v>16</v>
      </c>
    </row>
    <row r="378" spans="1:20" ht="55.5" x14ac:dyDescent="0.55000000000000004">
      <c r="A378" s="22" t="s">
        <v>124</v>
      </c>
      <c r="B378" s="22" t="s">
        <v>15</v>
      </c>
      <c r="C378" s="21">
        <v>5</v>
      </c>
      <c r="D378" s="21" t="s">
        <v>6</v>
      </c>
      <c r="E378" s="21" t="s">
        <v>6</v>
      </c>
      <c r="F378" s="21" t="s">
        <v>6</v>
      </c>
      <c r="G378" s="21" t="s">
        <v>1327</v>
      </c>
      <c r="H378" s="21" t="str">
        <f>IFERROR(IF(LEN(VLOOKUP($A378,Entities!$A$1:$C$129,3,FALSE))=0,"",VLOOKUP($A378,Entities!$A$1:$C$129,3,FALSE)),"")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78" s="21" t="str">
        <f>IFERROR(IF(LEN(VLOOKUP($A378,Entities!$A$1:$D$129,4,FALSE))=0,"",VLOOKUP($A378,Entities!$A$1:$D$129,4,FALSE)),"")</f>
        <v/>
      </c>
      <c r="J378" s="21" t="str">
        <f>IFERROR(IF(LEN(VLOOKUP($A378,Entities!$A$1:$E$129,5,FALSE))=0,"",VLOOKUP($A378,Entities!$A$1:$E$129,5,FALSE)),"")</f>
        <v>QE Outcome</v>
      </c>
      <c r="K378" s="21" t="str">
        <f>IFERROR(IF(LEN(VLOOKUP($B378,Attributes!$A$1:$C$355,3,FALSE))=0,"",VLOOKUP($B378,Attributes!$A$1:$C$355,3,FALSE)),"")</f>
        <v>NVARCHAR(50)</v>
      </c>
      <c r="L378" s="21" t="str">
        <f>IFERROR(IF(LEN(VLOOKUP($B378,Attributes!$A$1:$F$355,6,FALSE))=0,"",VLOOKUP($B378,Attributes!$A$1:$F$355,6,FALSE)),"")</f>
        <v/>
      </c>
      <c r="M378" s="21" t="str">
        <f>IFERROR(IF(LEN(VLOOKUP($B378,Attributes!$A$1:$G$355,7,FALSE))=0,"",VLOOKUP($B378,Attributes!$A$1:$G$355,7,FALSE)),"")</f>
        <v>A value that uniquely identifies a specific part of a Qualification and applies to one or more QUALIFICATION ELEMENT(s) within an AWARDING ORGANISATION.</v>
      </c>
      <c r="N378" s="21" t="str">
        <f>IFERROR(IF(LEN(VLOOKUP($B378,Attributes!$A$1:$H$355,8,FALSE))=0,"",VLOOKUP($B378,Attributes!$A$1:$H$355,8,FALSE)),"")</f>
        <v>The same value may be used for a number of QUALIFICATION ELEMENTS provided they are differentiated by Qualification_Element_Type.</v>
      </c>
      <c r="O378" s="21"/>
      <c r="P378" s="25" t="s">
        <v>2033</v>
      </c>
      <c r="Q378" s="25"/>
      <c r="R378" s="25" t="s">
        <v>2033</v>
      </c>
      <c r="S378" s="25" t="s">
        <v>1384</v>
      </c>
      <c r="T378" s="25" t="s">
        <v>15</v>
      </c>
    </row>
    <row r="379" spans="1:20" ht="177.6" x14ac:dyDescent="0.55000000000000004">
      <c r="A379" s="22" t="s">
        <v>124</v>
      </c>
      <c r="B379" s="22" t="s">
        <v>96</v>
      </c>
      <c r="C379" s="21">
        <v>6</v>
      </c>
      <c r="D379" s="21" t="s">
        <v>6</v>
      </c>
      <c r="E379" s="21" t="s">
        <v>6</v>
      </c>
      <c r="F379" s="21" t="s">
        <v>6</v>
      </c>
      <c r="G379" s="21" t="s">
        <v>1327</v>
      </c>
      <c r="H379" s="21" t="str">
        <f>IFERROR(IF(LEN(VLOOKUP($A379,Entities!$A$1:$C$129,3,FALSE))=0,"",VLOOKUP($A379,Entities!$A$1:$C$129,3,FALSE)),"")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79" s="21" t="str">
        <f>IFERROR(IF(LEN(VLOOKUP($A379,Entities!$A$1:$D$129,4,FALSE))=0,"",VLOOKUP($A379,Entities!$A$1:$D$129,4,FALSE)),"")</f>
        <v/>
      </c>
      <c r="J379" s="21" t="str">
        <f>IFERROR(IF(LEN(VLOOKUP($A379,Entities!$A$1:$E$129,5,FALSE))=0,"",VLOOKUP($A379,Entities!$A$1:$E$129,5,FALSE)),"")</f>
        <v>QE Outcome</v>
      </c>
      <c r="K379" s="21" t="str">
        <f>IFERROR(IF(LEN(VLOOKUP($B379,Attributes!$A$1:$C$355,3,FALSE))=0,"",VLOOKUP($B379,Attributes!$A$1:$C$355,3,FALSE)),"")</f>
        <v>DATETIME DAY TO SECOND</v>
      </c>
      <c r="L379" s="21" t="str">
        <f>IFERROR(IF(LEN(VLOOKUP($B379,Attributes!$A$1:$F$355,6,FALSE))=0,"",VLOOKUP($B379,Attributes!$A$1:$F$355,6,FALSE)),"")</f>
        <v/>
      </c>
      <c r="M379" s="21" t="str">
        <f>IFERROR(IF(LEN(VLOOKUP($B379,Attributes!$A$1:$G$355,7,FALSE))=0,"",VLOOKUP($B379,Attributes!$A$1:$G$355,7,FALSE)),"")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379" s="21" t="str">
        <f>IFERROR(IF(LEN(VLOOKUP($B379,Attributes!$A$1:$H$355,8,FALSE))=0,"",VLOOKUP($B379,Attributes!$A$1:$H$355,8,FALSE)),"")</f>
        <v/>
      </c>
      <c r="O379" s="21"/>
      <c r="P379" s="25" t="s">
        <v>2033</v>
      </c>
      <c r="Q379" s="25" t="s">
        <v>1056</v>
      </c>
      <c r="R379" s="25" t="s">
        <v>2043</v>
      </c>
      <c r="S379" s="25" t="s">
        <v>1384</v>
      </c>
      <c r="T379" s="25" t="s">
        <v>96</v>
      </c>
    </row>
    <row r="380" spans="1:20" ht="55.5" x14ac:dyDescent="0.55000000000000004">
      <c r="A380" s="22" t="s">
        <v>124</v>
      </c>
      <c r="B380" s="22" t="s">
        <v>115</v>
      </c>
      <c r="C380" s="21">
        <v>7</v>
      </c>
      <c r="D380" s="21" t="s">
        <v>6</v>
      </c>
      <c r="E380" s="21" t="s">
        <v>6</v>
      </c>
      <c r="F380" s="21" t="s">
        <v>6</v>
      </c>
      <c r="G380" s="21" t="s">
        <v>1327</v>
      </c>
      <c r="H380" s="21" t="str">
        <f>IFERROR(IF(LEN(VLOOKUP($A380,Entities!$A$1:$C$129,3,FALSE))=0,"",VLOOKUP($A380,Entities!$A$1:$C$129,3,FALSE)),"")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0" s="21" t="str">
        <f>IFERROR(IF(LEN(VLOOKUP($A380,Entities!$A$1:$D$129,4,FALSE))=0,"",VLOOKUP($A380,Entities!$A$1:$D$129,4,FALSE)),"")</f>
        <v/>
      </c>
      <c r="J380" s="21" t="str">
        <f>IFERROR(IF(LEN(VLOOKUP($A380,Entities!$A$1:$E$129,5,FALSE))=0,"",VLOOKUP($A380,Entities!$A$1:$E$129,5,FALSE)),"")</f>
        <v>QE Outcome</v>
      </c>
      <c r="K380" s="21" t="str">
        <f>IFERROR(IF(LEN(VLOOKUP($B380,Attributes!$A$1:$C$355,3,FALSE))=0,"",VLOOKUP($B380,Attributes!$A$1:$C$355,3,FALSE)),"")</f>
        <v>NVARCHAR(50)</v>
      </c>
      <c r="L380" s="21" t="str">
        <f>IFERROR(IF(LEN(VLOOKUP($B380,Attributes!$A$1:$F$355,6,FALSE))=0,"",VLOOKUP($B380,Attributes!$A$1:$F$355,6,FALSE)),"")</f>
        <v>QE_Outcome_Type</v>
      </c>
      <c r="M380" s="21" t="str">
        <f>IFERROR(IF(LEN(VLOOKUP($B380,Attributes!$A$1:$G$355,7,FALSE))=0,"",VLOOKUP($B380,Attributes!$A$1:$G$355,7,FALSE)),"")</f>
        <v>A controlled list of values that identifies the specific type of achievement (QE OUTCOME). Values include "Centre Assessed Outcome", "Estimated Grade", "Result", "Interim claim".</v>
      </c>
      <c r="N380" s="21" t="str">
        <f>IFERROR(IF(LEN(VLOOKUP($B380,Attributes!$A$1:$H$355,8,FALSE))=0,"",VLOOKUP($B380,Attributes!$A$1:$H$355,8,FALSE)),"")</f>
        <v>The value for this attribute will usually match the transaction; eg for the Results transaction the value will be Result or Endorsement Result. However, please see Type List for business rules applying to each QE_Outcome_Type value.</v>
      </c>
      <c r="O380" s="21"/>
      <c r="P380" s="25" t="s">
        <v>2033</v>
      </c>
      <c r="Q380" s="25"/>
      <c r="R380" s="25" t="s">
        <v>2033</v>
      </c>
      <c r="S380" s="25" t="s">
        <v>1384</v>
      </c>
      <c r="T380" s="25" t="s">
        <v>115</v>
      </c>
    </row>
    <row r="381" spans="1:20" ht="66.599999999999994" x14ac:dyDescent="0.55000000000000004">
      <c r="A381" s="22" t="s">
        <v>124</v>
      </c>
      <c r="B381" s="22" t="s">
        <v>126</v>
      </c>
      <c r="C381" s="21">
        <v>8</v>
      </c>
      <c r="D381" s="21" t="s">
        <v>6</v>
      </c>
      <c r="E381" s="21" t="s">
        <v>6</v>
      </c>
      <c r="F381" s="21" t="s">
        <v>6</v>
      </c>
      <c r="G381" s="21" t="s">
        <v>1327</v>
      </c>
      <c r="H381" s="21" t="str">
        <f>IFERROR(IF(LEN(VLOOKUP($A381,Entities!$A$1:$C$129,3,FALSE))=0,"",VLOOKUP($A381,Entities!$A$1:$C$129,3,FALSE)),"")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1" s="21" t="str">
        <f>IFERROR(IF(LEN(VLOOKUP($A381,Entities!$A$1:$D$129,4,FALSE))=0,"",VLOOKUP($A381,Entities!$A$1:$D$129,4,FALSE)),"")</f>
        <v/>
      </c>
      <c r="J381" s="21" t="str">
        <f>IFERROR(IF(LEN(VLOOKUP($A381,Entities!$A$1:$E$129,5,FALSE))=0,"",VLOOKUP($A381,Entities!$A$1:$E$129,5,FALSE)),"")</f>
        <v>QE Outcome</v>
      </c>
      <c r="K381" s="21" t="str">
        <f>IFERROR(IF(LEN(VLOOKUP($B381,Attributes!$A$1:$C$355,3,FALSE))=0,"",VLOOKUP($B381,Attributes!$A$1:$C$355,3,FALSE)),"")</f>
        <v>NVARCHAR(32)</v>
      </c>
      <c r="L381" s="21" t="str">
        <f>IFERROR(IF(LEN(VLOOKUP($B381,Attributes!$A$1:$F$355,6,FALSE))=0,"",VLOOKUP($B381,Attributes!$A$1:$F$355,6,FALSE)),"")</f>
        <v>QE_Outcome_Value_Type</v>
      </c>
      <c r="M381" s="21" t="str">
        <f>IFERROR(IF(LEN(VLOOKUP($B381,Attributes!$A$1:$G$355,7,FALSE))=0,"",VLOOKUP($B381,Attributes!$A$1:$G$355,7,FALSE)),"")</f>
        <v>A controlled list of values that identifies the category of a value supplied within a QE OUTCOME. There can be more than one category for the same QE OUTCOME such as raw mark and UMS mark or scaled/weighted mark and grade. Values include 'Raw Mark', 'Points', 'Credits', 'Uniform Mark Scale', 'Scaled/Weighted Mark', 'Grade'.</v>
      </c>
      <c r="N381" s="21" t="str">
        <f>IFERROR(IF(LEN(VLOOKUP($B381,Attributes!$A$1:$H$355,8,FALSE))=0,"",VLOOKUP($B381,Attributes!$A$1:$H$355,8,FALSE)),"")</f>
        <v>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v>
      </c>
      <c r="O381" s="21"/>
      <c r="P381" s="25" t="s">
        <v>2033</v>
      </c>
      <c r="Q381" s="25"/>
      <c r="R381" s="25" t="s">
        <v>2033</v>
      </c>
      <c r="S381" s="25" t="s">
        <v>1384</v>
      </c>
      <c r="T381" s="25" t="s">
        <v>126</v>
      </c>
    </row>
    <row r="382" spans="1:20" ht="133.19999999999999" x14ac:dyDescent="0.55000000000000004">
      <c r="A382" s="22" t="s">
        <v>124</v>
      </c>
      <c r="B382" s="22" t="s">
        <v>428</v>
      </c>
      <c r="C382" s="21">
        <v>9</v>
      </c>
      <c r="D382" s="21" t="s">
        <v>6</v>
      </c>
      <c r="E382" s="21" t="s">
        <v>8</v>
      </c>
      <c r="F382" s="21" t="s">
        <v>6</v>
      </c>
      <c r="G382" s="21" t="s">
        <v>1327</v>
      </c>
      <c r="H382" s="21" t="str">
        <f>IFERROR(IF(LEN(VLOOKUP($A382,Entities!$A$1:$C$129,3,FALSE))=0,"",VLOOKUP($A382,Entities!$A$1:$C$129,3,FALSE)),"")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2" s="21" t="str">
        <f>IFERROR(IF(LEN(VLOOKUP($A382,Entities!$A$1:$D$129,4,FALSE))=0,"",VLOOKUP($A382,Entities!$A$1:$D$129,4,FALSE)),"")</f>
        <v/>
      </c>
      <c r="J382" s="21" t="str">
        <f>IFERROR(IF(LEN(VLOOKUP($A382,Entities!$A$1:$E$129,5,FALSE))=0,"",VLOOKUP($A382,Entities!$A$1:$E$129,5,FALSE)),"")</f>
        <v>QE Outcome</v>
      </c>
      <c r="K382" s="21" t="str">
        <f>IFERROR(IF(LEN(VLOOKUP($B382,Attributes!$A$1:$C$355,3,FALSE))=0,"",VLOOKUP($B382,Attributes!$A$1:$C$355,3,FALSE)),"")</f>
        <v>DATETIME DAY TO SECOND</v>
      </c>
      <c r="L382" s="21" t="str">
        <f>IFERROR(IF(LEN(VLOOKUP($B382,Attributes!$A$1:$F$355,6,FALSE))=0,"",VLOOKUP($B382,Attributes!$A$1:$F$355,6,FALSE)),"")</f>
        <v/>
      </c>
      <c r="M382" s="21" t="str">
        <f>IFERROR(IF(LEN(VLOOKUP($B382,Attributes!$A$1:$G$355,7,FALSE))=0,"",VLOOKUP($B382,Attributes!$A$1:$G$355,7,FALSE)),"")</f>
        <v>The date and time that the result was conferred/generated by the AO. The outcome date-time is used to permit multiple outcomes to be associated with a single order. It can be used to distinguish between a new outcome and an update to a previously issued outcome. For series-based results the outcome will be timestamped 1 second past midnight on the restricted results publication date. For non-series based results, the outcome will be timestamped using the same date or datetime as the QE_Outcome_Date. If a result is subsequently updated (whether series based or not), the QE_Outcome_Date_Time is set to the datetime the result was amended, whereas the QE_Outcome_Date will remain as it was on the initial outcome.</v>
      </c>
      <c r="N382" s="21" t="str">
        <f>IFERROR(IF(LEN(VLOOKUP($B382,Attributes!$A$1:$H$355,8,FALSE))=0,"",VLOOKUP($B382,Attributes!$A$1:$H$355,8,FALSE)),"")</f>
        <v/>
      </c>
      <c r="O382" s="21"/>
      <c r="P382" s="25" t="s">
        <v>2033</v>
      </c>
      <c r="Q382" s="25"/>
      <c r="R382" s="25" t="s">
        <v>2033</v>
      </c>
      <c r="S382" s="25" t="s">
        <v>1384</v>
      </c>
      <c r="T382" s="25" t="s">
        <v>428</v>
      </c>
    </row>
    <row r="383" spans="1:20" ht="55.5" x14ac:dyDescent="0.55000000000000004">
      <c r="A383" s="22" t="s">
        <v>124</v>
      </c>
      <c r="B383" s="22" t="s">
        <v>283</v>
      </c>
      <c r="C383" s="21">
        <v>10</v>
      </c>
      <c r="D383" s="21" t="s">
        <v>8</v>
      </c>
      <c r="E383" s="21" t="s">
        <v>8</v>
      </c>
      <c r="F383" s="21" t="s">
        <v>8</v>
      </c>
      <c r="G383" s="21" t="s">
        <v>1327</v>
      </c>
      <c r="H383" s="21" t="str">
        <f>IFERROR(IF(LEN(VLOOKUP($A383,Entities!$A$1:$C$129,3,FALSE))=0,"",VLOOKUP($A383,Entities!$A$1:$C$129,3,FALSE)),"")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3" s="21" t="str">
        <f>IFERROR(IF(LEN(VLOOKUP($A383,Entities!$A$1:$D$129,4,FALSE))=0,"",VLOOKUP($A383,Entities!$A$1:$D$129,4,FALSE)),"")</f>
        <v/>
      </c>
      <c r="J383" s="21" t="str">
        <f>IFERROR(IF(LEN(VLOOKUP($A383,Entities!$A$1:$E$129,5,FALSE))=0,"",VLOOKUP($A383,Entities!$A$1:$E$129,5,FALSE)),"")</f>
        <v>QE Outcome</v>
      </c>
      <c r="K383" s="21" t="str">
        <f>IFERROR(IF(LEN(VLOOKUP($B383,Attributes!$A$1:$C$355,3,FALSE))=0,"",VLOOKUP($B383,Attributes!$A$1:$C$355,3,FALSE)),"")</f>
        <v>DATETIME DAY TO SECOND</v>
      </c>
      <c r="L383" s="21" t="str">
        <f>IFERROR(IF(LEN(VLOOKUP($B383,Attributes!$A$1:$F$355,6,FALSE))=0,"",VLOOKUP($B383,Attributes!$A$1:$F$355,6,FALSE)),"")</f>
        <v/>
      </c>
      <c r="M383" s="21" t="str">
        <f>IFERROR(IF(LEN(VLOOKUP($B383,Attributes!$A$1:$G$355,7,FALSE))=0,"",VLOOKUP($B383,Attributes!$A$1:$G$355,7,FALSE)),"")</f>
        <v>The specific date and time that the QE BOOKING was created.</v>
      </c>
      <c r="N383" s="21" t="str">
        <f>IFERROR(IF(LEN(VLOOKUP($B383,Attributes!$A$1:$H$355,8,FALSE))=0,"",VLOOKUP($B383,Attributes!$A$1:$H$355,8,FALSE)),"")</f>
        <v xml:space="preserve">The MIS system should generate this date reference which will form part of the unique identifier for the order. This date will not be used for charging purposes since it will be possible for the centre to generate an order in one charging period and then delay submission until another charging period. </v>
      </c>
      <c r="O383" s="21"/>
      <c r="P383" s="25" t="s">
        <v>2033</v>
      </c>
      <c r="Q383" s="25"/>
      <c r="R383" s="25" t="s">
        <v>2033</v>
      </c>
      <c r="S383" s="25" t="s">
        <v>1385</v>
      </c>
      <c r="T383" s="25" t="s">
        <v>283</v>
      </c>
    </row>
    <row r="384" spans="1:20" ht="111" x14ac:dyDescent="0.55000000000000004">
      <c r="A384" s="22" t="s">
        <v>124</v>
      </c>
      <c r="B384" s="22" t="s">
        <v>254</v>
      </c>
      <c r="C384" s="21">
        <v>11</v>
      </c>
      <c r="D384" s="21" t="s">
        <v>8</v>
      </c>
      <c r="E384" s="21" t="s">
        <v>8</v>
      </c>
      <c r="F384" s="21" t="s">
        <v>8</v>
      </c>
      <c r="G384" s="21" t="s">
        <v>1327</v>
      </c>
      <c r="H384" s="21" t="str">
        <f>IFERROR(IF(LEN(VLOOKUP($A384,Entities!$A$1:$C$129,3,FALSE))=0,"",VLOOKUP($A384,Entities!$A$1:$C$129,3,FALSE)),"")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4" s="21" t="str">
        <f>IFERROR(IF(LEN(VLOOKUP($A384,Entities!$A$1:$D$129,4,FALSE))=0,"",VLOOKUP($A384,Entities!$A$1:$D$129,4,FALSE)),"")</f>
        <v/>
      </c>
      <c r="J384" s="21" t="str">
        <f>IFERROR(IF(LEN(VLOOKUP($A384,Entities!$A$1:$E$129,5,FALSE))=0,"",VLOOKUP($A384,Entities!$A$1:$E$129,5,FALSE)),"")</f>
        <v>QE Outcome</v>
      </c>
      <c r="K384" s="21" t="str">
        <f>IFERROR(IF(LEN(VLOOKUP($B384,Attributes!$A$1:$C$355,3,FALSE))=0,"",VLOOKUP($B384,Attributes!$A$1:$C$355,3,FALSE)),"")</f>
        <v>DATETIME DAY TO SECOND</v>
      </c>
      <c r="L384" s="21" t="str">
        <f>IFERROR(IF(LEN(VLOOKUP($B384,Attributes!$A$1:$F$355,6,FALSE))=0,"",VLOOKUP($B384,Attributes!$A$1:$F$355,6,FALSE)),"")</f>
        <v/>
      </c>
      <c r="M384" s="21" t="str">
        <f>IFERROR(IF(LEN(VLOOKUP($B384,Attributes!$A$1:$G$355,7,FALSE))=0,"",VLOOKUP($B384,Attributes!$A$1:$G$355,7,FALSE)),"")</f>
        <v>The start date and time of the actual QE ASSESSMENT EVENT.</v>
      </c>
      <c r="N384" s="21" t="str">
        <f>IFERROR(IF(LEN(VLOOKUP($B384,Attributes!$A$1:$H$355,8,FALSE))=0,"",VLOOKUP($B384,Attributes!$A$1:$H$355,8,FALSE)),"")</f>
        <v/>
      </c>
      <c r="O384" s="21" t="s">
        <v>1252</v>
      </c>
      <c r="P384" s="25" t="s">
        <v>2033</v>
      </c>
      <c r="Q384" s="25" t="s">
        <v>1056</v>
      </c>
      <c r="R384" s="25" t="s">
        <v>2043</v>
      </c>
      <c r="S384" s="25" t="s">
        <v>1385</v>
      </c>
      <c r="T384" s="25" t="s">
        <v>254</v>
      </c>
    </row>
    <row r="385" spans="1:20" ht="111" x14ac:dyDescent="0.55000000000000004">
      <c r="A385" s="22" t="s">
        <v>124</v>
      </c>
      <c r="B385" s="22" t="s">
        <v>165</v>
      </c>
      <c r="C385" s="21">
        <v>12</v>
      </c>
      <c r="D385" s="21" t="s">
        <v>8</v>
      </c>
      <c r="E385" s="21" t="s">
        <v>8</v>
      </c>
      <c r="F385" s="21" t="s">
        <v>8</v>
      </c>
      <c r="G385" s="21" t="s">
        <v>1327</v>
      </c>
      <c r="H385" s="21" t="str">
        <f>IFERROR(IF(LEN(VLOOKUP($A385,Entities!$A$1:$C$129,3,FALSE))=0,"",VLOOKUP($A385,Entities!$A$1:$C$129,3,FALSE)),"")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5" s="21" t="str">
        <f>IFERROR(IF(LEN(VLOOKUP($A385,Entities!$A$1:$D$129,4,FALSE))=0,"",VLOOKUP($A385,Entities!$A$1:$D$129,4,FALSE)),"")</f>
        <v/>
      </c>
      <c r="J385" s="21" t="str">
        <f>IFERROR(IF(LEN(VLOOKUP($A385,Entities!$A$1:$E$129,5,FALSE))=0,"",VLOOKUP($A385,Entities!$A$1:$E$129,5,FALSE)),"")</f>
        <v>QE Outcome</v>
      </c>
      <c r="K385" s="21" t="str">
        <f>IFERROR(IF(LEN(VLOOKUP($B385,Attributes!$A$1:$C$355,3,FALSE))=0,"",VLOOKUP($B385,Attributes!$A$1:$C$355,3,FALSE)),"")</f>
        <v>DATETIME DAY TO SECOND</v>
      </c>
      <c r="L385" s="21" t="str">
        <f>IFERROR(IF(LEN(VLOOKUP($B385,Attributes!$A$1:$F$355,6,FALSE))=0,"",VLOOKUP($B385,Attributes!$A$1:$F$355,6,FALSE)),"")</f>
        <v/>
      </c>
      <c r="M385" s="21" t="str">
        <f>IFERROR(IF(LEN(VLOOKUP($B385,Attributes!$A$1:$G$355,7,FALSE))=0,"",VLOOKUP($B385,Attributes!$A$1:$G$355,7,FALSE)),"")</f>
        <v>The Assessment start date and time for a Test Resource Booking for this LEARNER.</v>
      </c>
      <c r="N385" s="21" t="str">
        <f>IFERROR(IF(LEN(VLOOKUP($B385,Attributes!$A$1:$H$355,8,FALSE))=0,"",VLOOKUP($B385,Attributes!$A$1:$H$355,8,FALSE)),"")</f>
        <v xml:space="preserve">For test resource bookings this should be set to the actual or scheduled date and time that the assessment took place.
</v>
      </c>
      <c r="O385" s="21" t="s">
        <v>1252</v>
      </c>
      <c r="P385" s="25" t="s">
        <v>2033</v>
      </c>
      <c r="Q385" s="25" t="s">
        <v>1056</v>
      </c>
      <c r="R385" s="25" t="s">
        <v>2043</v>
      </c>
      <c r="S385" s="25" t="s">
        <v>1385</v>
      </c>
      <c r="T385" s="25" t="s">
        <v>165</v>
      </c>
    </row>
    <row r="386" spans="1:20" ht="266.39999999999998" x14ac:dyDescent="0.55000000000000004">
      <c r="A386" s="22" t="s">
        <v>124</v>
      </c>
      <c r="B386" s="22" t="s">
        <v>141</v>
      </c>
      <c r="C386" s="21">
        <v>13</v>
      </c>
      <c r="D386" s="21" t="s">
        <v>8</v>
      </c>
      <c r="E386" s="21" t="s">
        <v>8</v>
      </c>
      <c r="F386" s="21" t="s">
        <v>8</v>
      </c>
      <c r="G386" s="21" t="s">
        <v>1327</v>
      </c>
      <c r="H386" s="21" t="str">
        <f>IFERROR(IF(LEN(VLOOKUP($A386,Entities!$A$1:$C$129,3,FALSE))=0,"",VLOOKUP($A386,Entities!$A$1:$C$129,3,FALSE)),"")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6" s="21" t="str">
        <f>IFERROR(IF(LEN(VLOOKUP($A386,Entities!$A$1:$D$129,4,FALSE))=0,"",VLOOKUP($A386,Entities!$A$1:$D$129,4,FALSE)),"")</f>
        <v/>
      </c>
      <c r="J386" s="21" t="str">
        <f>IFERROR(IF(LEN(VLOOKUP($A386,Entities!$A$1:$E$129,5,FALSE))=0,"",VLOOKUP($A386,Entities!$A$1:$E$129,5,FALSE)),"")</f>
        <v>QE Outcome</v>
      </c>
      <c r="K386" s="21" t="str">
        <f>IFERROR(IF(LEN(VLOOKUP($B386,Attributes!$A$1:$C$355,3,FALSE))=0,"",VLOOKUP($B386,Attributes!$A$1:$C$355,3,FALSE)),"")</f>
        <v>NVARCHAR(50)</v>
      </c>
      <c r="L386" s="21" t="str">
        <f>IFERROR(IF(LEN(VLOOKUP($B386,Attributes!$A$1:$F$355,6,FALSE))=0,"",VLOOKUP($B386,Attributes!$A$1:$F$355,6,FALSE)),"")</f>
        <v/>
      </c>
      <c r="M386" s="21" t="str">
        <f>IFERROR(IF(LEN(VLOOKUP($B386,Attributes!$A$1:$G$355,7,FALSE))=0,"",VLOOKUP($B386,Attributes!$A$1:$G$355,7,FALSE)),"")</f>
        <v>A value representing the Achievement for this Assessment (QE OUTCOME).</v>
      </c>
      <c r="N386" s="21" t="str">
        <f>IFERROR(IF(LEN(VLOOKUP($B386,Attributes!$A$1:$H$355,8,FALSE))=0,"",VLOOKUP($B386,Attributes!$A$1:$H$355,8,FALSE)),"")</f>
        <v xml:space="preserve">In some cases it may be necessary for the AO to subsequently ‘blank out’ a QE Outcome Value that was previously provided as part of a result. eg where a result was initially issued but has subsequently become Pending, or has been replaced with a No Result.
This rule applies to the Results transaction type only. Any QE_Outcome_Value submitted using the Centre Assessed Outcome or Award Claim transaction type cannot be blanked out in this way. Centres must contact the Awarding Organisation if previously submitted values need to be nullified.
Please see Section 14 – Solutions Architecture, for further guidance on nullifying previously submitted values. This is allowed because it may not be possible to provide the corrected value at the time the error is identified. It is also possible that no value should be provided eg where a grade should have been withheld due to malpractice.
See the Results section in Best Practice for scenarios where values issued using the Results transaction type may later be nullified.
Where an AO provides a result value for a series-based QEA, the latest value must always replace any previous value. MIS may make the mark history available to system users, but they must ensure that the final value for reporting purposes is the latest one provided by the AO.
Where an AO provides a result for an on-demand QEA, they must also provide the associated QE_Outcome_Date and MIS should make the mark history for each learner-QEA ie QE_Outcome_Value by QE_Outcome_Date available to centre users. 
If the AO provides a second or subsequent QE_Outcome_Value for the same learner, QEA and QE_Outcome_Date, this should be treated as a correction and must always replace any previous value.
</v>
      </c>
      <c r="O386" s="21"/>
      <c r="P386" s="25" t="s">
        <v>2033</v>
      </c>
      <c r="Q386" s="25"/>
      <c r="R386" s="25" t="s">
        <v>2033</v>
      </c>
      <c r="S386" s="25" t="s">
        <v>1385</v>
      </c>
      <c r="T386" s="25" t="s">
        <v>141</v>
      </c>
    </row>
    <row r="387" spans="1:20" ht="66.599999999999994" x14ac:dyDescent="0.55000000000000004">
      <c r="A387" s="22" t="s">
        <v>124</v>
      </c>
      <c r="B387" s="22" t="s">
        <v>130</v>
      </c>
      <c r="C387" s="21">
        <v>14</v>
      </c>
      <c r="D387" s="21" t="s">
        <v>8</v>
      </c>
      <c r="E387" s="21" t="s">
        <v>8</v>
      </c>
      <c r="F387" s="21" t="s">
        <v>8</v>
      </c>
      <c r="G387" s="21" t="s">
        <v>1327</v>
      </c>
      <c r="H387" s="21" t="str">
        <f>IFERROR(IF(LEN(VLOOKUP($A387,Entities!$A$1:$C$129,3,FALSE))=0,"",VLOOKUP($A387,Entities!$A$1:$C$129,3,FALSE)),"")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7" s="21" t="str">
        <f>IFERROR(IF(LEN(VLOOKUP($A387,Entities!$A$1:$D$129,4,FALSE))=0,"",VLOOKUP($A387,Entities!$A$1:$D$129,4,FALSE)),"")</f>
        <v/>
      </c>
      <c r="J387" s="21" t="str">
        <f>IFERROR(IF(LEN(VLOOKUP($A387,Entities!$A$1:$E$129,5,FALSE))=0,"",VLOOKUP($A387,Entities!$A$1:$E$129,5,FALSE)),"")</f>
        <v>QE Outcome</v>
      </c>
      <c r="K387" s="21" t="str">
        <f>IFERROR(IF(LEN(VLOOKUP($B387,Attributes!$A$1:$C$355,3,FALSE))=0,"",VLOOKUP($B387,Attributes!$A$1:$C$355,3,FALSE)),"")</f>
        <v>INTEGER</v>
      </c>
      <c r="L387" s="21" t="str">
        <f>IFERROR(IF(LEN(VLOOKUP($B387,Attributes!$A$1:$F$355,6,FALSE))=0,"",VLOOKUP($B387,Attributes!$A$1:$F$355,6,FALSE)),"")</f>
        <v/>
      </c>
      <c r="M387" s="21" t="str">
        <f>IFERROR(IF(LEN(VLOOKUP($B387,Attributes!$A$1:$G$355,7,FALSE))=0,"",VLOOKUP($B387,Attributes!$A$1:$G$355,7,FALSE)),"")</f>
        <v>The actual extra time, specified in minutes, allowed in the Assessment leading to this QE OUTCOME.</v>
      </c>
      <c r="N387" s="21" t="str">
        <f>IFERROR(IF(LEN(VLOOKUP($B387,Attributes!$A$1:$H$355,8,FALSE))=0,"",VLOOKUP($B387,Attributes!$A$1:$H$355,8,FALSE)),"")</f>
        <v xml:space="preserve">This would be set only if Extra_Time_Required_Flag is set on the Assessable. If the assessable is centre-assessed, the centre must provide Actual_Extra_Time_Minutes in the CAO if the Extra_Time_Required_Flag is set on the Assessable (note however that currently there are no qualifications available through A2C which have centre-assessed assessables with the Extra_Time_Required_Flag set). If the assessable is AO-assessed, AOs may optionally include this information with the outcome reported to the centre, although currently no AOs intend to do so.
</v>
      </c>
      <c r="O387" s="21"/>
      <c r="P387" s="25" t="s">
        <v>2033</v>
      </c>
      <c r="Q387" s="25" t="s">
        <v>280</v>
      </c>
      <c r="R387" s="25" t="s">
        <v>2033</v>
      </c>
      <c r="S387" s="25" t="s">
        <v>1385</v>
      </c>
      <c r="T387" s="25" t="s">
        <v>130</v>
      </c>
    </row>
    <row r="388" spans="1:20" ht="88.8" x14ac:dyDescent="0.55000000000000004">
      <c r="A388" s="22" t="s">
        <v>124</v>
      </c>
      <c r="B388" s="22" t="s">
        <v>131</v>
      </c>
      <c r="C388" s="21">
        <v>15</v>
      </c>
      <c r="D388" s="21" t="s">
        <v>8</v>
      </c>
      <c r="E388" s="21" t="s">
        <v>6</v>
      </c>
      <c r="F388" s="21" t="s">
        <v>8</v>
      </c>
      <c r="G388" s="21" t="s">
        <v>1327</v>
      </c>
      <c r="H388" s="21" t="str">
        <f>IFERROR(IF(LEN(VLOOKUP($A388,Entities!$A$1:$C$129,3,FALSE))=0,"",VLOOKUP($A388,Entities!$A$1:$C$129,3,FALSE)),"")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8" s="21" t="str">
        <f>IFERROR(IF(LEN(VLOOKUP($A388,Entities!$A$1:$D$129,4,FALSE))=0,"",VLOOKUP($A388,Entities!$A$1:$D$129,4,FALSE)),"")</f>
        <v/>
      </c>
      <c r="J388" s="21" t="str">
        <f>IFERROR(IF(LEN(VLOOKUP($A388,Entities!$A$1:$E$129,5,FALSE))=0,"",VLOOKUP($A388,Entities!$A$1:$E$129,5,FALSE)),"")</f>
        <v>QE Outcome</v>
      </c>
      <c r="K388" s="21" t="str">
        <f>IFERROR(IF(LEN(VLOOKUP($B388,Attributes!$A$1:$C$355,3,FALSE))=0,"",VLOOKUP($B388,Attributes!$A$1:$C$355,3,FALSE)),"")</f>
        <v>NVARCHAR(100)</v>
      </c>
      <c r="L388" s="21" t="str">
        <f>IFERROR(IF(LEN(VLOOKUP($B388,Attributes!$A$1:$F$355,6,FALSE))=0,"",VLOOKUP($B388,Attributes!$A$1:$F$355,6,FALSE)),"")</f>
        <v>QE_Outcome_Amndmnt_Reason_Type</v>
      </c>
      <c r="M388" s="21" t="str">
        <f>IFERROR(IF(LEN(VLOOKUP($B388,Attributes!$A$1:$G$355,7,FALSE))=0,"",VLOOKUP($B388,Attributes!$A$1:$G$355,7,FALSE)),"")</f>
        <v>A controlled list of values that identifies the reason selected by the ASSESSMENT CENTRE to explain the adjustment to the Centre Assessed Outcome for the LEARNER. Values are "Centre Initiated Remark", " Transcription Error", "AO Requested Adjustment".</v>
      </c>
      <c r="N388" s="21" t="str">
        <f>IFERROR(IF(LEN(VLOOKUP($B388,Attributes!$A$1:$H$355,8,FALSE))=0,"",VLOOKUP($B388,Attributes!$A$1:$H$355,8,FALSE)),"")</f>
        <v/>
      </c>
      <c r="O388" s="21" t="s">
        <v>1985</v>
      </c>
      <c r="P388" s="25" t="s">
        <v>2033</v>
      </c>
      <c r="Q388" s="25"/>
      <c r="R388" s="25" t="s">
        <v>2033</v>
      </c>
      <c r="S388" s="25" t="s">
        <v>1385</v>
      </c>
      <c r="T388" s="25" t="s">
        <v>131</v>
      </c>
    </row>
    <row r="389" spans="1:20" ht="55.5" x14ac:dyDescent="0.55000000000000004">
      <c r="A389" s="22" t="s">
        <v>124</v>
      </c>
      <c r="B389" s="22" t="s">
        <v>132</v>
      </c>
      <c r="C389" s="21">
        <v>16</v>
      </c>
      <c r="D389" s="21" t="s">
        <v>8</v>
      </c>
      <c r="E389" s="21" t="s">
        <v>8</v>
      </c>
      <c r="F389" s="21" t="s">
        <v>8</v>
      </c>
      <c r="G389" s="21" t="s">
        <v>1327</v>
      </c>
      <c r="H389" s="21" t="str">
        <f>IFERROR(IF(LEN(VLOOKUP($A389,Entities!$A$1:$C$129,3,FALSE))=0,"",VLOOKUP($A389,Entities!$A$1:$C$129,3,FALSE)),"")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89" s="21" t="str">
        <f>IFERROR(IF(LEN(VLOOKUP($A389,Entities!$A$1:$D$129,4,FALSE))=0,"",VLOOKUP($A389,Entities!$A$1:$D$129,4,FALSE)),"")</f>
        <v/>
      </c>
      <c r="J389" s="21" t="str">
        <f>IFERROR(IF(LEN(VLOOKUP($A389,Entities!$A$1:$E$129,5,FALSE))=0,"",VLOOKUP($A389,Entities!$A$1:$E$129,5,FALSE)),"")</f>
        <v>QE Outcome</v>
      </c>
      <c r="K389" s="21" t="str">
        <f>IFERROR(IF(LEN(VLOOKUP($B389,Attributes!$A$1:$C$355,3,FALSE))=0,"",VLOOKUP($B389,Attributes!$A$1:$C$355,3,FALSE)),"")</f>
        <v>DATE YEAR TO MONTH</v>
      </c>
      <c r="L389" s="21" t="str">
        <f>IFERROR(IF(LEN(VLOOKUP($B389,Attributes!$A$1:$F$355,6,FALSE))=0,"",VLOOKUP($B389,Attributes!$A$1:$F$355,6,FALSE)),"")</f>
        <v/>
      </c>
      <c r="M389" s="21" t="str">
        <f>IFERROR(IF(LEN(VLOOKUP($B389,Attributes!$A$1:$G$355,7,FALSE))=0,"",VLOOKUP($B389,Attributes!$A$1:$G$355,7,FALSE)),"")</f>
        <v>The date the Qualification was awarded to the LEARNER. This is printed on the certificate.</v>
      </c>
      <c r="N389" s="21" t="str">
        <f>IFERROR(IF(LEN(VLOOKUP($B389,Attributes!$A$1:$H$355,8,FALSE))=0,"",VLOOKUP($B389,Attributes!$A$1:$H$355,8,FALSE)),"")</f>
        <v xml:space="preserve">The month and year the centre requested the claim. The day will default to the first day of the month. When MIS providers present this on screen or on reports this should be displayed as month in natural language and year eg June 2015. For GQ summer results the Award Date would be June in England, Wales and NI and August in Scotland.
 </v>
      </c>
      <c r="O389" s="21"/>
      <c r="P389" s="25" t="s">
        <v>2033</v>
      </c>
      <c r="Q389" s="25" t="s">
        <v>1056</v>
      </c>
      <c r="R389" s="25" t="s">
        <v>2043</v>
      </c>
      <c r="S389" s="25" t="s">
        <v>1385</v>
      </c>
      <c r="T389" s="25" t="s">
        <v>132</v>
      </c>
    </row>
    <row r="390" spans="1:20" ht="55.5" x14ac:dyDescent="0.55000000000000004">
      <c r="A390" s="22" t="s">
        <v>124</v>
      </c>
      <c r="B390" s="22" t="s">
        <v>134</v>
      </c>
      <c r="C390" s="21">
        <v>18</v>
      </c>
      <c r="D390" s="21" t="s">
        <v>8</v>
      </c>
      <c r="E390" s="21" t="s">
        <v>6</v>
      </c>
      <c r="F390" s="21" t="s">
        <v>8</v>
      </c>
      <c r="G390" s="21" t="s">
        <v>1327</v>
      </c>
      <c r="H390" s="21" t="str">
        <f>IFERROR(IF(LEN(VLOOKUP($A390,Entities!$A$1:$C$129,3,FALSE))=0,"",VLOOKUP($A390,Entities!$A$1:$C$129,3,FALSE)),"")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0" s="21" t="str">
        <f>IFERROR(IF(LEN(VLOOKUP($A390,Entities!$A$1:$D$129,4,FALSE))=0,"",VLOOKUP($A390,Entities!$A$1:$D$129,4,FALSE)),"")</f>
        <v/>
      </c>
      <c r="J390" s="21" t="str">
        <f>IFERROR(IF(LEN(VLOOKUP($A390,Entities!$A$1:$E$129,5,FALSE))=0,"",VLOOKUP($A390,Entities!$A$1:$E$129,5,FALSE)),"")</f>
        <v>QE Outcome</v>
      </c>
      <c r="K390" s="21" t="str">
        <f>IFERROR(IF(LEN(VLOOKUP($B390,Attributes!$A$1:$C$355,3,FALSE))=0,"",VLOOKUP($B390,Attributes!$A$1:$C$355,3,FALSE)),"")</f>
        <v>NVARCHAR(32)</v>
      </c>
      <c r="L390" s="21" t="str">
        <f>IFERROR(IF(LEN(VLOOKUP($B390,Attributes!$A$1:$F$355,6,FALSE))=0,"",VLOOKUP($B390,Attributes!$A$1:$F$355,6,FALSE)),"")</f>
        <v>Centre_Auth_Decl_Status_Type</v>
      </c>
      <c r="M390" s="21" t="str">
        <f>IFERROR(IF(LEN(VLOOKUP($B390,Attributes!$A$1:$G$355,7,FALSE))=0,"",VLOOKUP($B390,Attributes!$A$1:$G$355,7,FALSE)),"")</f>
        <v>A controlled list of values that identifies the status of the declaration of authentication that the ASSESSMENT CENTRE makes for the Result. Values are "Confirmed", "Unconfirmed".</v>
      </c>
      <c r="N390" s="21" t="str">
        <f>IFERROR(IF(LEN(VLOOKUP($B390,Attributes!$A$1:$H$355,8,FALSE))=0,"",VLOOKUP($B390,Attributes!$A$1:$H$355,8,FALSE)),"")</f>
        <v>The status of the declaration of authentication that the centre makes for the outcome or award claim (if required by the AO the associated QE_Preference "AO Centre authentication required" will be included in the Product Catalogue).</v>
      </c>
      <c r="O390" s="21"/>
      <c r="P390" s="25" t="s">
        <v>2033</v>
      </c>
      <c r="Q390" s="25"/>
      <c r="R390" s="25" t="s">
        <v>2033</v>
      </c>
      <c r="S390" s="25" t="s">
        <v>1385</v>
      </c>
      <c r="T390" s="25" t="s">
        <v>134</v>
      </c>
    </row>
    <row r="391" spans="1:20" ht="55.5" x14ac:dyDescent="0.55000000000000004">
      <c r="A391" s="22" t="s">
        <v>124</v>
      </c>
      <c r="B391" s="22" t="s">
        <v>133</v>
      </c>
      <c r="C391" s="21">
        <v>19</v>
      </c>
      <c r="D391" s="21" t="s">
        <v>8</v>
      </c>
      <c r="E391" s="21" t="s">
        <v>8</v>
      </c>
      <c r="F391" s="21" t="s">
        <v>8</v>
      </c>
      <c r="G391" s="21" t="s">
        <v>1327</v>
      </c>
      <c r="H391" s="21" t="str">
        <f>IFERROR(IF(LEN(VLOOKUP($A391,Entities!$A$1:$C$129,3,FALSE))=0,"",VLOOKUP($A391,Entities!$A$1:$C$129,3,FALSE)),"")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1" s="21" t="str">
        <f>IFERROR(IF(LEN(VLOOKUP($A391,Entities!$A$1:$D$129,4,FALSE))=0,"",VLOOKUP($A391,Entities!$A$1:$D$129,4,FALSE)),"")</f>
        <v/>
      </c>
      <c r="J391" s="21" t="str">
        <f>IFERROR(IF(LEN(VLOOKUP($A391,Entities!$A$1:$E$129,5,FALSE))=0,"",VLOOKUP($A391,Entities!$A$1:$E$129,5,FALSE)),"")</f>
        <v>QE Outcome</v>
      </c>
      <c r="K391" s="21" t="str">
        <f>IFERROR(IF(LEN(VLOOKUP($B391,Attributes!$A$1:$C$355,3,FALSE))=0,"",VLOOKUP($B391,Attributes!$A$1:$C$355,3,FALSE)),"")</f>
        <v>DATE</v>
      </c>
      <c r="L391" s="21" t="str">
        <f>IFERROR(IF(LEN(VLOOKUP($B391,Attributes!$A$1:$F$355,6,FALSE))=0,"",VLOOKUP($B391,Attributes!$A$1:$F$355,6,FALSE)),"")</f>
        <v/>
      </c>
      <c r="M391" s="21" t="str">
        <f>IFERROR(IF(LEN(VLOOKUP($B391,Attributes!$A$1:$G$355,7,FALSE))=0,"",VLOOKUP($B391,Attributes!$A$1:$G$355,7,FALSE)),"")</f>
        <v>The date on which the ASSESSMENT CENTRE makes a formal request to consider the Achievements of a LEARNER for a specific QE AWARD.</v>
      </c>
      <c r="N391" s="21" t="str">
        <f>IFERROR(IF(LEN(VLOOKUP($B391,Attributes!$A$1:$H$355,8,FALSE))=0,"",VLOOKUP($B391,Attributes!$A$1:$H$355,8,FALSE)),"")</f>
        <v/>
      </c>
      <c r="O391" s="21"/>
      <c r="P391" s="25" t="s">
        <v>2033</v>
      </c>
      <c r="Q391" s="25"/>
      <c r="R391" s="25" t="s">
        <v>2033</v>
      </c>
      <c r="S391" s="25" t="s">
        <v>1385</v>
      </c>
      <c r="T391" s="25" t="s">
        <v>133</v>
      </c>
    </row>
    <row r="392" spans="1:20" ht="55.5" x14ac:dyDescent="0.55000000000000004">
      <c r="A392" s="22" t="s">
        <v>124</v>
      </c>
      <c r="B392" s="22" t="s">
        <v>135</v>
      </c>
      <c r="C392" s="21">
        <v>20</v>
      </c>
      <c r="D392" s="21" t="s">
        <v>8</v>
      </c>
      <c r="E392" s="21" t="s">
        <v>8</v>
      </c>
      <c r="F392" s="21" t="s">
        <v>8</v>
      </c>
      <c r="G392" s="21" t="s">
        <v>1327</v>
      </c>
      <c r="H392" s="21" t="str">
        <f>IFERROR(IF(LEN(VLOOKUP($A392,Entities!$A$1:$C$129,3,FALSE))=0,"",VLOOKUP($A392,Entities!$A$1:$C$129,3,FALSE)),"")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2" s="21" t="str">
        <f>IFERROR(IF(LEN(VLOOKUP($A392,Entities!$A$1:$D$129,4,FALSE))=0,"",VLOOKUP($A392,Entities!$A$1:$D$129,4,FALSE)),"")</f>
        <v/>
      </c>
      <c r="J392" s="21" t="str">
        <f>IFERROR(IF(LEN(VLOOKUP($A392,Entities!$A$1:$E$129,5,FALSE))=0,"",VLOOKUP($A392,Entities!$A$1:$E$129,5,FALSE)),"")</f>
        <v>QE Outcome</v>
      </c>
      <c r="K392" s="21" t="str">
        <f>IFERROR(IF(LEN(VLOOKUP($B392,Attributes!$A$1:$C$355,3,FALSE))=0,"",VLOOKUP($B392,Attributes!$A$1:$C$355,3,FALSE)),"")</f>
        <v>NVARCHAR(50)</v>
      </c>
      <c r="L392" s="21" t="str">
        <f>IFERROR(IF(LEN(VLOOKUP($B392,Attributes!$A$1:$F$355,6,FALSE))=0,"",VLOOKUP($B392,Attributes!$A$1:$F$355,6,FALSE)),"")</f>
        <v/>
      </c>
      <c r="M392" s="21" t="str">
        <f>IFERROR(IF(LEN(VLOOKUP($B392,Attributes!$A$1:$G$355,7,FALSE))=0,"",VLOOKUP($B392,Attributes!$A$1:$G$355,7,FALSE)),"")</f>
        <v>The unique identifier of the certificate issued to the LEARNER.</v>
      </c>
      <c r="N392" s="21" t="str">
        <f>IFERROR(IF(LEN(VLOOKUP($B392,Attributes!$A$1:$H$355,8,FALSE))=0,"",VLOOKUP($B392,Attributes!$A$1:$H$355,8,FALSE)),"")</f>
        <v xml:space="preserve">This will be included if it is available at the time of results publication. It will not be necessary for AOs to reissue results or provide updates containing Certificate Numbers. </v>
      </c>
      <c r="O392" s="21"/>
      <c r="P392" s="25" t="s">
        <v>2033</v>
      </c>
      <c r="Q392" s="25"/>
      <c r="R392" s="25" t="s">
        <v>2033</v>
      </c>
      <c r="S392" s="25" t="s">
        <v>1385</v>
      </c>
      <c r="T392" s="25" t="s">
        <v>135</v>
      </c>
    </row>
    <row r="393" spans="1:20" ht="388.5" x14ac:dyDescent="0.55000000000000004">
      <c r="A393" s="22" t="s">
        <v>124</v>
      </c>
      <c r="B393" s="22" t="s">
        <v>143</v>
      </c>
      <c r="C393" s="21">
        <v>21</v>
      </c>
      <c r="D393" s="21" t="s">
        <v>8</v>
      </c>
      <c r="E393" s="21" t="s">
        <v>8</v>
      </c>
      <c r="F393" s="21" t="s">
        <v>8</v>
      </c>
      <c r="G393" s="21" t="s">
        <v>1327</v>
      </c>
      <c r="H393" s="21" t="str">
        <f>IFERROR(IF(LEN(VLOOKUP($A393,Entities!$A$1:$C$129,3,FALSE))=0,"",VLOOKUP($A393,Entities!$A$1:$C$129,3,FALSE)),"")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3" s="21" t="str">
        <f>IFERROR(IF(LEN(VLOOKUP($A393,Entities!$A$1:$D$129,4,FALSE))=0,"",VLOOKUP($A393,Entities!$A$1:$D$129,4,FALSE)),"")</f>
        <v/>
      </c>
      <c r="J393" s="21" t="str">
        <f>IFERROR(IF(LEN(VLOOKUP($A393,Entities!$A$1:$E$129,5,FALSE))=0,"",VLOOKUP($A393,Entities!$A$1:$E$129,5,FALSE)),"")</f>
        <v>QE Outcome</v>
      </c>
      <c r="K393" s="21" t="str">
        <f>IFERROR(IF(LEN(VLOOKUP($B393,Attributes!$A$1:$C$355,3,FALSE))=0,"",VLOOKUP($B393,Attributes!$A$1:$C$355,3,FALSE)),"")</f>
        <v>DATETIME DAY TO SECOND</v>
      </c>
      <c r="L393" s="21" t="str">
        <f>IFERROR(IF(LEN(VLOOKUP($B393,Attributes!$A$1:$F$355,6,FALSE))=0,"",VLOOKUP($B393,Attributes!$A$1:$F$355,6,FALSE)),"")</f>
        <v/>
      </c>
      <c r="M393" s="21" t="str">
        <f>IFERROR(IF(LEN(VLOOKUP($B393,Attributes!$A$1:$G$355,7,FALSE))=0,"",VLOOKUP($B393,Attributes!$A$1:$G$355,7,FALSE)),"")</f>
        <v>The date that the result is considered officially achieved by the learner. Note that where an AO makes changes there may be multiple results with the same QE_Outcome_Date, but they would have different QE_Outcome_Date_Times. One of the following optional attributes of QE Outcome will be used to provide the value used to populate QE_Outcome_Date, depending on the type of outcome: 1) QEA_Effective_Start_Date_Time, 2) QE_Assessment_Start_Date_Time, 3) Learner_Assessment_Start_Date_Time, 4) QE_Award_Date. The following rules apply: 1) QE Outcomes relating to different orders must have different QE_Outcome_Dates, 2) QE Outcomes that are updates/re-issues of the same outcome must have the same QE_Outcome_Date. For series based outcomes, the QE_Outcome_Date is the time that the embargo is lifted on the result publication date. Examples are: 1)  Where the centre submits an outcome (CAO) for a series-based QEA, 2) Where the AO provides a result for any QEA, including results for QEAs which do not link back to a specific assessment event eg overall awards. For non series based outcomes the date will allow the MIS to identify the specific order that a QE Outcome relates to. 1) Where the centre submits an outcome (ie CAO/AC) for a QEA that links back to a specific assessment, this attribute will be populated with the actual date and time that the assessment took place. 2) Where the AO provides a result that links back to a specific assessment, this attribute will also be populated with the actual date and time that the assessment took place. Usually this will match the date the centre provided (eg Learner_Assmnt_Start_Date_Time provided with a TRB, or QE_Assessment_Start_Date_Time provided with the CAO/AC). 3) Where the AO provides a result that does not link back to a specific assessment (eg overall awards), this attribute will be populated with the date that the result is considered officially achieved by the learner. 4) Where the centre submits an outcome (ie CAO/AC) for a QEA that does not link back to a specific assessment, this will be populated with the date the result was officially determined/recorded by the centre.</v>
      </c>
      <c r="N393" s="21" t="str">
        <f>IFERROR(IF(LEN(VLOOKUP($B393,Attributes!$A$1:$H$355,8,FALSE))=0,"",VLOOKUP($B393,Attributes!$A$1:$H$355,8,FALSE)),"")</f>
        <v/>
      </c>
      <c r="O393" s="21"/>
      <c r="P393" s="25" t="s">
        <v>2033</v>
      </c>
      <c r="Q393" s="25"/>
      <c r="R393" s="25" t="s">
        <v>2033</v>
      </c>
      <c r="S393" s="25" t="s">
        <v>1385</v>
      </c>
      <c r="T393" s="25" t="s">
        <v>143</v>
      </c>
    </row>
    <row r="394" spans="1:20" ht="77.7" x14ac:dyDescent="0.55000000000000004">
      <c r="A394" s="22" t="s">
        <v>124</v>
      </c>
      <c r="B394" s="22" t="s">
        <v>136</v>
      </c>
      <c r="C394" s="21">
        <v>23</v>
      </c>
      <c r="D394" s="21" t="s">
        <v>8</v>
      </c>
      <c r="E394" s="21" t="s">
        <v>6</v>
      </c>
      <c r="F394" s="21" t="s">
        <v>8</v>
      </c>
      <c r="G394" s="21" t="s">
        <v>1327</v>
      </c>
      <c r="H394" s="21" t="str">
        <f>IFERROR(IF(LEN(VLOOKUP($A394,Entities!$A$1:$C$129,3,FALSE))=0,"",VLOOKUP($A394,Entities!$A$1:$C$129,3,FALSE)),"")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4" s="21" t="str">
        <f>IFERROR(IF(LEN(VLOOKUP($A394,Entities!$A$1:$D$129,4,FALSE))=0,"",VLOOKUP($A394,Entities!$A$1:$D$129,4,FALSE)),"")</f>
        <v/>
      </c>
      <c r="J394" s="21" t="str">
        <f>IFERROR(IF(LEN(VLOOKUP($A394,Entities!$A$1:$E$129,5,FALSE))=0,"",VLOOKUP($A394,Entities!$A$1:$E$129,5,FALSE)),"")</f>
        <v>QE Outcome</v>
      </c>
      <c r="K394" s="21" t="str">
        <f>IFERROR(IF(LEN(VLOOKUP($B394,Attributes!$A$1:$C$355,3,FALSE))=0,"",VLOOKUP($B394,Attributes!$A$1:$C$355,3,FALSE)),"")</f>
        <v>NVARCHAR(32)</v>
      </c>
      <c r="L394" s="21" t="str">
        <f>IFERROR(IF(LEN(VLOOKUP($B394,Attributes!$A$1:$F$355,6,FALSE))=0,"",VLOOKUP($B394,Attributes!$A$1:$F$355,6,FALSE)),"")</f>
        <v>QE_Outcome_Category_Type</v>
      </c>
      <c r="M394" s="21" t="str">
        <f>IFERROR(IF(LEN(VLOOKUP($B394,Attributes!$A$1:$G$355,7,FALSE))=0,"",VLOOKUP($B394,Attributes!$A$1:$G$355,7,FALSE)),"")</f>
        <v>A controlled list of values that identifies additional information to categorise the QE OUTCOME. Values are: "No Result", "Mark Carried Forward", "Learner Absent", "Transfer".</v>
      </c>
      <c r="N394" s="21" t="str">
        <f>IFERROR(IF(LEN(VLOOKUP($B394,Attributes!$A$1:$H$355,8,FALSE))=0,"",VLOOKUP($B394,Attributes!$A$1:$H$355,8,FALSE)),"")</f>
        <v xml:space="preserve">Appendix 2 provides further information on the values which are relevant for each transaction type.
This attribute is not mandatory and is only populated where required. The conditions for its use are defined against the individual values in Appendix 2. 
Where supplied using the Results transaction type, this value may be nullified by a subsequent Results update transaction type – see business rules against QE_Outcome_Value for further guidance. </v>
      </c>
      <c r="O394" s="21"/>
      <c r="P394" s="25" t="s">
        <v>2033</v>
      </c>
      <c r="Q394" s="25"/>
      <c r="R394" s="25" t="s">
        <v>2033</v>
      </c>
      <c r="S394" s="25" t="s">
        <v>1385</v>
      </c>
      <c r="T394" s="25" t="s">
        <v>136</v>
      </c>
    </row>
    <row r="395" spans="1:20" ht="55.5" x14ac:dyDescent="0.55000000000000004">
      <c r="A395" s="22" t="s">
        <v>124</v>
      </c>
      <c r="B395" s="22" t="s">
        <v>137</v>
      </c>
      <c r="C395" s="21">
        <v>24</v>
      </c>
      <c r="D395" s="21" t="s">
        <v>8</v>
      </c>
      <c r="E395" s="21" t="s">
        <v>6</v>
      </c>
      <c r="F395" s="21" t="s">
        <v>8</v>
      </c>
      <c r="G395" s="21" t="s">
        <v>1327</v>
      </c>
      <c r="H395" s="21" t="str">
        <f>IFERROR(IF(LEN(VLOOKUP($A395,Entities!$A$1:$C$129,3,FALSE))=0,"",VLOOKUP($A395,Entities!$A$1:$C$129,3,FALSE)),"")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5" s="21" t="str">
        <f>IFERROR(IF(LEN(VLOOKUP($A395,Entities!$A$1:$D$129,4,FALSE))=0,"",VLOOKUP($A395,Entities!$A$1:$D$129,4,FALSE)),"")</f>
        <v/>
      </c>
      <c r="J395" s="21" t="str">
        <f>IFERROR(IF(LEN(VLOOKUP($A395,Entities!$A$1:$E$129,5,FALSE))=0,"",VLOOKUP($A395,Entities!$A$1:$E$129,5,FALSE)),"")</f>
        <v>QE Outcome</v>
      </c>
      <c r="K395" s="21" t="str">
        <f>IFERROR(IF(LEN(VLOOKUP($B395,Attributes!$A$1:$C$355,3,FALSE))=0,"",VLOOKUP($B395,Attributes!$A$1:$C$355,3,FALSE)),"")</f>
        <v>NVARCHAR(35)</v>
      </c>
      <c r="L395" s="21" t="str">
        <f>IFERROR(IF(LEN(VLOOKUP($B395,Attributes!$A$1:$F$355,6,FALSE))=0,"",VLOOKUP($B395,Attributes!$A$1:$F$355,6,FALSE)),"")</f>
        <v>QE_Outcome_Status_Type</v>
      </c>
      <c r="M395" s="21" t="str">
        <f>IFERROR(IF(LEN(VLOOKUP($B395,Attributes!$A$1:$G$355,7,FALSE))=0,"",VLOOKUP($B395,Attributes!$A$1:$G$355,7,FALSE)),"")</f>
        <v>A controlled list of values that identifies the status of a QE OUTCOME. For example, "Issued", "Pending", "Withheld by Awarding Organisation", "Missing".</v>
      </c>
      <c r="N395" s="21" t="str">
        <f>IFERROR(IF(LEN(VLOOKUP($B395,Attributes!$A$1:$H$355,8,FALSE))=0,"",VLOOKUP($B395,Attributes!$A$1:$H$355,8,FALSE)),"")</f>
        <v>QE_Outcome_Status_Type is only used with the QE_Outcome_Type of "Result" and is only valid for the Results transaction.</v>
      </c>
      <c r="O395" s="21"/>
      <c r="P395" s="25" t="s">
        <v>2033</v>
      </c>
      <c r="Q395" s="25"/>
      <c r="R395" s="25" t="s">
        <v>2033</v>
      </c>
      <c r="S395" s="25" t="s">
        <v>1385</v>
      </c>
      <c r="T395" s="25" t="s">
        <v>137</v>
      </c>
    </row>
    <row r="396" spans="1:20" ht="55.5" x14ac:dyDescent="0.55000000000000004">
      <c r="A396" s="22" t="s">
        <v>124</v>
      </c>
      <c r="B396" s="22" t="s">
        <v>142</v>
      </c>
      <c r="C396" s="21">
        <v>25</v>
      </c>
      <c r="D396" s="21" t="s">
        <v>8</v>
      </c>
      <c r="E396" s="21" t="s">
        <v>6</v>
      </c>
      <c r="F396" s="21" t="s">
        <v>8</v>
      </c>
      <c r="G396" s="21" t="s">
        <v>1327</v>
      </c>
      <c r="H396" s="21" t="str">
        <f>IFERROR(IF(LEN(VLOOKUP($A396,Entities!$A$1:$C$129,3,FALSE))=0,"",VLOOKUP($A396,Entities!$A$1:$C$129,3,FALSE)),"")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6" s="21" t="str">
        <f>IFERROR(IF(LEN(VLOOKUP($A396,Entities!$A$1:$D$129,4,FALSE))=0,"",VLOOKUP($A396,Entities!$A$1:$D$129,4,FALSE)),"")</f>
        <v/>
      </c>
      <c r="J396" s="21" t="str">
        <f>IFERROR(IF(LEN(VLOOKUP($A396,Entities!$A$1:$E$129,5,FALSE))=0,"",VLOOKUP($A396,Entities!$A$1:$E$129,5,FALSE)),"")</f>
        <v>QE Outcome</v>
      </c>
      <c r="K396" s="21" t="str">
        <f>IFERROR(IF(LEN(VLOOKUP($B396,Attributes!$A$1:$C$355,3,FALSE))=0,"",VLOOKUP($B396,Attributes!$A$1:$C$355,3,FALSE)),"")</f>
        <v>NVARCHAR(32)</v>
      </c>
      <c r="L396" s="21" t="str">
        <f>IFERROR(IF(LEN(VLOOKUP($B396,Attributes!$A$1:$F$355,6,FALSE))=0,"",VLOOKUP($B396,Attributes!$A$1:$F$355,6,FALSE)),"")</f>
        <v/>
      </c>
      <c r="M396" s="21" t="str">
        <f>IFERROR(IF(LEN(VLOOKUP($B396,Attributes!$A$1:$G$355,7,FALSE))=0,"",VLOOKUP($B396,Attributes!$A$1:$G$355,7,FALSE)),"")</f>
        <v>A value that denotes and distinguishes the PARTY.</v>
      </c>
      <c r="N396" s="21" t="str">
        <f>IFERROR(IF(LEN(VLOOKUP($B396,Attributes!$A$1:$H$355,8,FALSE))=0,"",VLOOKUP($B396,Attributes!$A$1:$H$355,8,FALSE)),"")</f>
        <v xml:space="preserve">Used where the CENTRE where the teaching and assessments will take / have taken place is different from the CENTRE that placed the LEARNER BOOKING.
Where a Centre_Party_Id_Proxy is given in the booking, it will be returned to the booking centre as part of the Results message. This will allow the booking centre to pass it on to the proxy centre if required. Passing the results to any proxy centre will be a non-A2C process. </v>
      </c>
      <c r="O396" s="21" t="s">
        <v>1893</v>
      </c>
      <c r="P396" s="25" t="s">
        <v>2033</v>
      </c>
      <c r="Q396" s="25" t="s">
        <v>1056</v>
      </c>
      <c r="R396" s="25" t="s">
        <v>2043</v>
      </c>
      <c r="S396" s="25" t="s">
        <v>1385</v>
      </c>
      <c r="T396" s="25" t="s">
        <v>142</v>
      </c>
    </row>
    <row r="397" spans="1:20" ht="55.5" x14ac:dyDescent="0.55000000000000004">
      <c r="A397" s="22" t="s">
        <v>124</v>
      </c>
      <c r="B397" s="22" t="s">
        <v>233</v>
      </c>
      <c r="C397" s="21">
        <v>26</v>
      </c>
      <c r="D397" s="21" t="s">
        <v>8</v>
      </c>
      <c r="E397" s="21" t="s">
        <v>8</v>
      </c>
      <c r="F397" s="21" t="s">
        <v>8</v>
      </c>
      <c r="G397" s="21" t="s">
        <v>1327</v>
      </c>
      <c r="H397" s="21" t="str">
        <f>IFERROR(IF(LEN(VLOOKUP($A397,Entities!$A$1:$C$129,3,FALSE))=0,"",VLOOKUP($A397,Entities!$A$1:$C$129,3,FALSE)),"")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7" s="21" t="str">
        <f>IFERROR(IF(LEN(VLOOKUP($A397,Entities!$A$1:$D$129,4,FALSE))=0,"",VLOOKUP($A397,Entities!$A$1:$D$129,4,FALSE)),"")</f>
        <v/>
      </c>
      <c r="J397" s="21" t="str">
        <f>IFERROR(IF(LEN(VLOOKUP($A397,Entities!$A$1:$E$129,5,FALSE))=0,"",VLOOKUP($A397,Entities!$A$1:$E$129,5,FALSE)),"")</f>
        <v>QE Outcome</v>
      </c>
      <c r="K397" s="21" t="str">
        <f>IFERROR(IF(LEN(VLOOKUP($B397,Attributes!$A$1:$C$355,3,FALSE))=0,"",VLOOKUP($B397,Attributes!$A$1:$C$355,3,FALSE)),"")</f>
        <v>NVARCHAR(400)</v>
      </c>
      <c r="L397" s="21" t="str">
        <f>IFERROR(IF(LEN(VLOOKUP($B397,Attributes!$A$1:$F$355,6,FALSE))=0,"",VLOOKUP($B397,Attributes!$A$1:$F$355,6,FALSE)),"")</f>
        <v/>
      </c>
      <c r="M397" s="21" t="str">
        <f>IFERROR(IF(LEN(VLOOKUP($B397,Attributes!$A$1:$G$355,7,FALSE))=0,"",VLOOKUP($B397,Attributes!$A$1:$G$355,7,FALSE)),"")</f>
        <v>Free text information to explain the QE Outcome Qualifier.</v>
      </c>
      <c r="N397" s="21" t="str">
        <f>IFERROR(IF(LEN(VLOOKUP($B397,Attributes!$A$1:$H$355,8,FALSE))=0,"",VLOOKUP($B397,Attributes!$A$1:$H$355,8,FALSE)),"")</f>
        <v>Where a centre assessed QE Outcome Value has been achieved based on Partial Absence or Partial Exemption, this attribute must be used to provide the reasons for the absence or exemption.</v>
      </c>
      <c r="O397" s="21"/>
      <c r="P397" s="25" t="s">
        <v>2033</v>
      </c>
      <c r="Q397" s="25" t="s">
        <v>1056</v>
      </c>
      <c r="R397" s="25" t="s">
        <v>2043</v>
      </c>
      <c r="S397" s="25" t="s">
        <v>1385</v>
      </c>
      <c r="T397" s="25" t="s">
        <v>233</v>
      </c>
    </row>
    <row r="398" spans="1:20" ht="55.5" x14ac:dyDescent="0.55000000000000004">
      <c r="A398" s="22" t="s">
        <v>124</v>
      </c>
      <c r="B398" s="22" t="s">
        <v>139</v>
      </c>
      <c r="C398" s="21">
        <v>27</v>
      </c>
      <c r="D398" s="21" t="s">
        <v>8</v>
      </c>
      <c r="E398" s="21" t="s">
        <v>8</v>
      </c>
      <c r="F398" s="21" t="s">
        <v>8</v>
      </c>
      <c r="G398" s="21" t="s">
        <v>1327</v>
      </c>
      <c r="H398" s="21" t="str">
        <f>IFERROR(IF(LEN(VLOOKUP($A398,Entities!$A$1:$C$129,3,FALSE))=0,"",VLOOKUP($A398,Entities!$A$1:$C$129,3,FALSE)),"")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8" s="21" t="str">
        <f>IFERROR(IF(LEN(VLOOKUP($A398,Entities!$A$1:$D$129,4,FALSE))=0,"",VLOOKUP($A398,Entities!$A$1:$D$129,4,FALSE)),"")</f>
        <v/>
      </c>
      <c r="J398" s="21" t="str">
        <f>IFERROR(IF(LEN(VLOOKUP($A398,Entities!$A$1:$E$129,5,FALSE))=0,"",VLOOKUP($A398,Entities!$A$1:$E$129,5,FALSE)),"")</f>
        <v>QE Outcome</v>
      </c>
      <c r="K398" s="21" t="str">
        <f>IFERROR(IF(LEN(VLOOKUP($B398,Attributes!$A$1:$C$355,3,FALSE))=0,"",VLOOKUP($B398,Attributes!$A$1:$C$355,3,FALSE)),"")</f>
        <v>NVARCHAR(3)</v>
      </c>
      <c r="L398" s="21" t="str">
        <f>IFERROR(IF(LEN(VLOOKUP($B398,Attributes!$A$1:$F$355,6,FALSE))=0,"",VLOOKUP($B398,Attributes!$A$1:$F$355,6,FALSE)),"")</f>
        <v/>
      </c>
      <c r="M398" s="21" t="str">
        <f>IFERROR(IF(LEN(VLOOKUP($B398,Attributes!$A$1:$G$355,7,FALSE))=0,"",VLOOKUP($B398,Attributes!$A$1:$G$355,7,FALSE)),"")</f>
        <v>An AWARDING ORGANISATION adjustment made to a Centre Assessed Outcome expressed as a positive or negative number.</v>
      </c>
      <c r="N398" s="21" t="str">
        <f>IFERROR(IF(LEN(VLOOKUP($B398,Attributes!$A$1:$H$355,8,FALSE))=0,"",VLOOKUP($B398,Attributes!$A$1:$H$355,8,FALSE)),"")</f>
        <v>eg +1, -2, +3</v>
      </c>
      <c r="O398" s="21"/>
      <c r="P398" s="25" t="s">
        <v>2033</v>
      </c>
      <c r="Q398" s="25" t="s">
        <v>1056</v>
      </c>
      <c r="R398" s="25" t="s">
        <v>2043</v>
      </c>
      <c r="S398" s="25" t="s">
        <v>1385</v>
      </c>
      <c r="T398" s="25" t="s">
        <v>139</v>
      </c>
    </row>
    <row r="399" spans="1:20" ht="55.5" x14ac:dyDescent="0.55000000000000004">
      <c r="A399" s="22" t="s">
        <v>124</v>
      </c>
      <c r="B399" s="22" t="s">
        <v>140</v>
      </c>
      <c r="C399" s="21">
        <v>28</v>
      </c>
      <c r="D399" s="21" t="s">
        <v>8</v>
      </c>
      <c r="E399" s="21" t="s">
        <v>8</v>
      </c>
      <c r="F399" s="21" t="s">
        <v>6</v>
      </c>
      <c r="G399" s="21" t="s">
        <v>1327</v>
      </c>
      <c r="H399" s="21" t="str">
        <f>IFERROR(IF(LEN(VLOOKUP($A399,Entities!$A$1:$C$129,3,FALSE))=0,"",VLOOKUP($A399,Entities!$A$1:$C$129,3,FALSE)),"")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99" s="21" t="str">
        <f>IFERROR(IF(LEN(VLOOKUP($A399,Entities!$A$1:$D$129,4,FALSE))=0,"",VLOOKUP($A399,Entities!$A$1:$D$129,4,FALSE)),"")</f>
        <v/>
      </c>
      <c r="J399" s="21" t="str">
        <f>IFERROR(IF(LEN(VLOOKUP($A399,Entities!$A$1:$E$129,5,FALSE))=0,"",VLOOKUP($A399,Entities!$A$1:$E$129,5,FALSE)),"")</f>
        <v>QE Outcome</v>
      </c>
      <c r="K399" s="21" t="str">
        <f>IFERROR(IF(LEN(VLOOKUP($B399,Attributes!$A$1:$C$355,3,FALSE))=0,"",VLOOKUP($B399,Attributes!$A$1:$C$355,3,FALSE)),"")</f>
        <v>BOOLEAN</v>
      </c>
      <c r="L399" s="21" t="str">
        <f>IFERROR(IF(LEN(VLOOKUP($B399,Attributes!$A$1:$F$355,6,FALSE))=0,"",VLOOKUP($B399,Attributes!$A$1:$F$355,6,FALSE)),"")</f>
        <v/>
      </c>
      <c r="M399" s="21" t="str">
        <f>IFERROR(IF(LEN(VLOOKUP($B399,Attributes!$A$1:$G$355,7,FALSE))=0,"",VLOOKUP($B399,Attributes!$A$1:$G$355,7,FALSE)),"")</f>
        <v>Indicates if a special considerations tariff has been applied to this Result.</v>
      </c>
      <c r="N399" s="21" t="str">
        <f>IFERROR(IF(LEN(VLOOKUP($B399,Attributes!$A$1:$H$355,8,FALSE))=0,"",VLOOKUP($B399,Attributes!$A$1:$H$355,8,FALSE)),"")</f>
        <v/>
      </c>
      <c r="O399" s="21"/>
      <c r="P399" s="25" t="s">
        <v>2033</v>
      </c>
      <c r="Q399" s="25"/>
      <c r="R399" s="25" t="s">
        <v>2033</v>
      </c>
      <c r="S399" s="25" t="s">
        <v>1385</v>
      </c>
      <c r="T399" s="25" t="s">
        <v>140</v>
      </c>
    </row>
    <row r="400" spans="1:20" ht="55.5" x14ac:dyDescent="0.55000000000000004">
      <c r="A400" s="22" t="s">
        <v>124</v>
      </c>
      <c r="B400" s="22" t="s">
        <v>138</v>
      </c>
      <c r="C400" s="21">
        <v>29</v>
      </c>
      <c r="D400" s="21" t="s">
        <v>8</v>
      </c>
      <c r="E400" s="21" t="s">
        <v>6</v>
      </c>
      <c r="F400" s="21" t="s">
        <v>8</v>
      </c>
      <c r="G400" s="21" t="s">
        <v>1327</v>
      </c>
      <c r="H400" s="21" t="str">
        <f>IFERROR(IF(LEN(VLOOKUP($A400,Entities!$A$1:$C$129,3,FALSE))=0,"",VLOOKUP($A400,Entities!$A$1:$C$129,3,FALSE)),"")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400" s="21" t="str">
        <f>IFERROR(IF(LEN(VLOOKUP($A400,Entities!$A$1:$D$129,4,FALSE))=0,"",VLOOKUP($A400,Entities!$A$1:$D$129,4,FALSE)),"")</f>
        <v/>
      </c>
      <c r="J400" s="21" t="str">
        <f>IFERROR(IF(LEN(VLOOKUP($A400,Entities!$A$1:$E$129,5,FALSE))=0,"",VLOOKUP($A400,Entities!$A$1:$E$129,5,FALSE)),"")</f>
        <v>QE Outcome</v>
      </c>
      <c r="K400" s="21" t="str">
        <f>IFERROR(IF(LEN(VLOOKUP($B400,Attributes!$A$1:$C$355,3,FALSE))=0,"",VLOOKUP($B400,Attributes!$A$1:$C$355,3,FALSE)),"")</f>
        <v>NVARCHAR(32)</v>
      </c>
      <c r="L400" s="21" t="str">
        <f>IFERROR(IF(LEN(VLOOKUP($B400,Attributes!$A$1:$F$355,6,FALSE))=0,"",VLOOKUP($B400,Attributes!$A$1:$F$355,6,FALSE)),"")</f>
        <v>QE_Outcome_Qualifier_Type</v>
      </c>
      <c r="M400" s="21" t="str">
        <f>IFERROR(IF(LEN(VLOOKUP($B400,Attributes!$A$1:$G$355,7,FALSE))=0,"",VLOOKUP($B400,Attributes!$A$1:$G$355,7,FALSE)),"")</f>
        <v>A controlled list of values that identifies additional LEARNER information applicable to a QE OUTCOME. For example, "Partial Absence", "Partial Exemption".</v>
      </c>
      <c r="N400" s="21" t="str">
        <f>IFERROR(IF(LEN(VLOOKUP($B400,Attributes!$A$1:$H$355,8,FALSE))=0,"",VLOOKUP($B400,Attributes!$A$1:$H$355,8,FALSE)),"")</f>
        <v>Where a QE Outcome Value has been achieved based on Partial Absence or Partial Exemption, the appropriate value must be provided as QE_Outcome_Qualifier_Type.</v>
      </c>
      <c r="O400" s="21"/>
      <c r="P400" s="25" t="s">
        <v>2033</v>
      </c>
      <c r="Q400" s="25"/>
      <c r="R400" s="25" t="s">
        <v>2033</v>
      </c>
      <c r="S400" s="25" t="s">
        <v>1385</v>
      </c>
      <c r="T400" s="25" t="s">
        <v>138</v>
      </c>
    </row>
    <row r="401" spans="1:20" ht="55.5" x14ac:dyDescent="0.55000000000000004">
      <c r="A401" s="22" t="s">
        <v>124</v>
      </c>
      <c r="B401" s="22" t="s">
        <v>127</v>
      </c>
      <c r="C401" s="21">
        <v>30</v>
      </c>
      <c r="D401" s="21" t="s">
        <v>8</v>
      </c>
      <c r="E401" s="21" t="s">
        <v>6</v>
      </c>
      <c r="F401" s="21" t="s">
        <v>8</v>
      </c>
      <c r="G401" s="21" t="s">
        <v>1327</v>
      </c>
      <c r="H401" s="21" t="str">
        <f>IFERROR(IF(LEN(VLOOKUP($A401,Entities!$A$1:$C$129,3,FALSE))=0,"",VLOOKUP($A401,Entities!$A$1:$C$129,3,FALSE)),"")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401" s="21" t="str">
        <f>IFERROR(IF(LEN(VLOOKUP($A401,Entities!$A$1:$D$129,4,FALSE))=0,"",VLOOKUP($A401,Entities!$A$1:$D$129,4,FALSE)),"")</f>
        <v/>
      </c>
      <c r="J401" s="21" t="str">
        <f>IFERROR(IF(LEN(VLOOKUP($A401,Entities!$A$1:$E$129,5,FALSE))=0,"",VLOOKUP($A401,Entities!$A$1:$E$129,5,FALSE)),"")</f>
        <v>QE Outcome</v>
      </c>
      <c r="K401" s="21" t="str">
        <f>IFERROR(IF(LEN(VLOOKUP($B401,Attributes!$A$1:$C$355,3,FALSE))=0,"",VLOOKUP($B401,Attributes!$A$1:$C$355,3,FALSE)),"")</f>
        <v>NVARCHAR(32)</v>
      </c>
      <c r="L401" s="21" t="str">
        <f>IFERROR(IF(LEN(VLOOKUP($B401,Attributes!$A$1:$F$355,6,FALSE))=0,"",VLOOKUP($B401,Attributes!$A$1:$F$355,6,FALSE)),"")</f>
        <v/>
      </c>
      <c r="M401" s="21" t="str">
        <f>IFERROR(IF(LEN(VLOOKUP($B401,Attributes!$A$1:$G$355,7,FALSE))=0,"",VLOOKUP($B401,Attributes!$A$1:$G$355,7,FALSE)),"")</f>
        <v>A value that denotes and distinguishes the PARTY.</v>
      </c>
      <c r="N401" s="21" t="str">
        <f>IFERROR(IF(LEN(VLOOKUP($B401,Attributes!$A$1:$H$355,8,FALSE))=0,"",VLOOKUP($B401,Attributes!$A$1:$H$355,8,FALSE)),"")</f>
        <v>In this case the party is an awarding organisation; one of the identifiers listed in the Harmonised Values section will be used.</v>
      </c>
      <c r="O401" s="21"/>
      <c r="P401" s="25" t="s">
        <v>2033</v>
      </c>
      <c r="Q401" s="25"/>
      <c r="R401" s="25" t="s">
        <v>2033</v>
      </c>
      <c r="S401" s="25" t="s">
        <v>1385</v>
      </c>
      <c r="T401" s="25" t="s">
        <v>127</v>
      </c>
    </row>
    <row r="402" spans="1:20" ht="166.5" x14ac:dyDescent="0.55000000000000004">
      <c r="A402" s="22" t="s">
        <v>124</v>
      </c>
      <c r="B402" s="22" t="s">
        <v>128</v>
      </c>
      <c r="C402" s="21">
        <v>31</v>
      </c>
      <c r="D402" s="21" t="s">
        <v>8</v>
      </c>
      <c r="E402" s="21" t="s">
        <v>6</v>
      </c>
      <c r="F402" s="21" t="s">
        <v>8</v>
      </c>
      <c r="G402" s="21" t="s">
        <v>1327</v>
      </c>
      <c r="H402" s="21" t="str">
        <f>IFERROR(IF(LEN(VLOOKUP($A402,Entities!$A$1:$C$129,3,FALSE))=0,"",VLOOKUP($A402,Entities!$A$1:$C$129,3,FALSE)),"")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402" s="21" t="str">
        <f>IFERROR(IF(LEN(VLOOKUP($A402,Entities!$A$1:$D$129,4,FALSE))=0,"",VLOOKUP($A402,Entities!$A$1:$D$129,4,FALSE)),"")</f>
        <v/>
      </c>
      <c r="J402" s="21" t="str">
        <f>IFERROR(IF(LEN(VLOOKUP($A402,Entities!$A$1:$E$129,5,FALSE))=0,"",VLOOKUP($A402,Entities!$A$1:$E$129,5,FALSE)),"")</f>
        <v>QE Outcome</v>
      </c>
      <c r="K402" s="21" t="str">
        <f>IFERROR(IF(LEN(VLOOKUP($B402,Attributes!$A$1:$C$355,3,FALSE))=0,"",VLOOKUP($B402,Attributes!$A$1:$C$355,3,FALSE)),"")</f>
        <v>NVARCHAR(50)</v>
      </c>
      <c r="L402" s="21" t="str">
        <f>IFERROR(IF(LEN(VLOOKUP($B402,Attributes!$A$1:$F$355,6,FALSE))=0,"",VLOOKUP($B402,Attributes!$A$1:$F$355,6,FALSE)),"")</f>
        <v/>
      </c>
      <c r="M402" s="21" t="str">
        <f>IFERROR(IF(LEN(VLOOKUP($B402,Attributes!$A$1:$G$355,7,FALSE))=0,"",VLOOKUP($B402,Attributes!$A$1:$G$355,7,FALSE)),"")</f>
        <v>A value that uniquely identifies a specific part of a Qualification and applies to one or more QUALIFICATION ELEMENT(s) within an AWARDING ORGANISATION.</v>
      </c>
      <c r="N402" s="21" t="str">
        <f>IFERROR(IF(LEN(VLOOKUP($B402,Attributes!$A$1:$H$355,8,FALSE))=0,"",VLOOKUP($B402,Attributes!$A$1:$H$355,8,FALSE)),"")</f>
        <v xml:space="preserve">This is the QUALIFICATION ELEMENT Identifier for the Result where it is different from the QUALIFICATION ELEMENT Identifier that was entered at the time of the Booking; eg Compensatory AS" where the LEARNER does not achieve the full A level.
Where this attribute is populated, MIS providers must display in conjunction with the associated AO Qualification Element Id. The latter is the Id against which the original order was placed. Both the AO_Qualification_Element_ID for which the booking was made and the Alternative_AO_QE_Id under which the result will be issued, will be detailed in the Product Catalogue. 
Examples of use are:
1. A Level Award ordered but results achieved are insufficient for a full A Level award therefore compensatory AS award is provided.
2. For tiered units where the entry does not identify the tier required: ie tier decision taken at the point of assessment, and result issued for appropriate tier.
3. Qualifications where unit achievement has been reported via non-A2C method and the learner has achieved a smaller-sized qualification (such as Certificate to Award) </v>
      </c>
      <c r="O402" s="21"/>
      <c r="P402" s="25" t="s">
        <v>2033</v>
      </c>
      <c r="Q402" s="25" t="s">
        <v>1056</v>
      </c>
      <c r="R402" s="25" t="s">
        <v>2043</v>
      </c>
      <c r="S402" s="25" t="s">
        <v>1385</v>
      </c>
      <c r="T402" s="25" t="s">
        <v>128</v>
      </c>
    </row>
    <row r="403" spans="1:20" ht="55.5" x14ac:dyDescent="0.55000000000000004">
      <c r="A403" s="22" t="s">
        <v>124</v>
      </c>
      <c r="B403" s="22" t="s">
        <v>129</v>
      </c>
      <c r="C403" s="21">
        <v>32</v>
      </c>
      <c r="D403" s="21" t="s">
        <v>8</v>
      </c>
      <c r="E403" s="21" t="s">
        <v>6</v>
      </c>
      <c r="F403" s="21" t="s">
        <v>8</v>
      </c>
      <c r="G403" s="21" t="s">
        <v>1327</v>
      </c>
      <c r="H403" s="21" t="str">
        <f>IFERROR(IF(LEN(VLOOKUP($A403,Entities!$A$1:$C$129,3,FALSE))=0,"",VLOOKUP($A403,Entities!$A$1:$C$129,3,FALSE)),"")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403" s="21" t="str">
        <f>IFERROR(IF(LEN(VLOOKUP($A403,Entities!$A$1:$D$129,4,FALSE))=0,"",VLOOKUP($A403,Entities!$A$1:$D$129,4,FALSE)),"")</f>
        <v/>
      </c>
      <c r="J403" s="21" t="str">
        <f>IFERROR(IF(LEN(VLOOKUP($A403,Entities!$A$1:$E$129,5,FALSE))=0,"",VLOOKUP($A403,Entities!$A$1:$E$129,5,FALSE)),"")</f>
        <v>QE Outcome</v>
      </c>
      <c r="K403" s="21" t="str">
        <f>IFERROR(IF(LEN(VLOOKUP($B403,Attributes!$A$1:$C$355,3,FALSE))=0,"",VLOOKUP($B403,Attributes!$A$1:$C$355,3,FALSE)),"")</f>
        <v>NVARCHAR(32)</v>
      </c>
      <c r="L403" s="21" t="str">
        <f>IFERROR(IF(LEN(VLOOKUP($B403,Attributes!$A$1:$F$355,6,FALSE))=0,"",VLOOKUP($B403,Attributes!$A$1:$F$355,6,FALSE)),"")</f>
        <v>Qualification_Element_Type</v>
      </c>
      <c r="M403" s="21" t="str">
        <f>IFERROR(IF(LEN(VLOOKUP($B403,Attributes!$A$1:$G$355,7,FALSE))=0,"",VLOOKUP($B403,Attributes!$A$1:$G$355,7,FALSE)),"")</f>
        <v>A controlled list of values that denotes the type and behaviour of the specific QUALIFICATION ELEMENT. Values are "Scheme", "Award", "Learning Unit", "Pathway", "Assessable".</v>
      </c>
      <c r="N403" s="21" t="str">
        <f>IFERROR(IF(LEN(VLOOKUP($B403,Attributes!$A$1:$H$355,8,FALSE))=0,"",VLOOKUP($B403,Attributes!$A$1:$H$355,8,FALSE)),"")</f>
        <v xml:space="preserve">This is the QUALIFICATION ELEMENT TYPE for the Result where it is different from the QUALIFICATION ELEMENT TYPE that was entered at the time of the Booking; eg "Compensatory AS" where the LEARNER does not achieve the full A level. </v>
      </c>
      <c r="O403" s="21"/>
      <c r="P403" s="25" t="s">
        <v>2033</v>
      </c>
      <c r="Q403" s="25"/>
      <c r="R403" s="25" t="s">
        <v>2033</v>
      </c>
      <c r="S403" s="25" t="s">
        <v>1385</v>
      </c>
      <c r="T403" s="25" t="s">
        <v>129</v>
      </c>
    </row>
    <row r="404" spans="1:20" ht="55.5" x14ac:dyDescent="0.55000000000000004">
      <c r="A404" s="22" t="s">
        <v>124</v>
      </c>
      <c r="B404" s="22" t="s">
        <v>1989</v>
      </c>
      <c r="C404" s="21">
        <v>34</v>
      </c>
      <c r="D404" s="21" t="s">
        <v>8</v>
      </c>
      <c r="E404" s="21" t="s">
        <v>6</v>
      </c>
      <c r="F404" s="21" t="s">
        <v>8</v>
      </c>
      <c r="G404" s="21" t="s">
        <v>1327</v>
      </c>
      <c r="H404" s="21" t="str">
        <f>IFERROR(IF(LEN(VLOOKUP($A404,Entities!$A$1:$C$129,3,FALSE))=0,"",VLOOKUP($A404,Entities!$A$1:$C$129,3,FALSE)),"")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404" s="21" t="str">
        <f>IFERROR(IF(LEN(VLOOKUP($A404,Entities!$A$1:$D$129,4,FALSE))=0,"",VLOOKUP($A404,Entities!$A$1:$D$129,4,FALSE)),"")</f>
        <v/>
      </c>
      <c r="J404" s="21" t="str">
        <f>IFERROR(IF(LEN(VLOOKUP($A404,Entities!$A$1:$E$129,5,FALSE))=0,"",VLOOKUP($A404,Entities!$A$1:$E$129,5,FALSE)),"")</f>
        <v>QE Outcome</v>
      </c>
      <c r="K404" s="21" t="str">
        <f>IFERROR(IF(LEN(VLOOKUP($B404,Attributes!$A$1:$C$355,3,FALSE))=0,"",VLOOKUP($B404,Attributes!$A$1:$C$355,3,FALSE)),"")</f>
        <v>NVARCHAR(32)</v>
      </c>
      <c r="L404" s="21" t="str">
        <f>IFERROR(IF(LEN(VLOOKUP($B404,Attributes!$A$1:$F$355,6,FALSE))=0,"",VLOOKUP($B404,Attributes!$A$1:$F$355,6,FALSE)),"")</f>
        <v/>
      </c>
      <c r="M404" s="21" t="str">
        <f>IFERROR(IF(LEN(VLOOKUP($B404,Attributes!$A$1:$G$355,7,FALSE))=0,"",VLOOKUP($B404,Attributes!$A$1:$G$355,7,FALSE)),"")</f>
        <v>Identifies the PARTY who performed an assessment. This attribute applies only to Centre Assessed Outcomes. Whether it is required for a particular CAO is specified by the QE_Preference_Type 'Internal assessor'. The party can be a marker or a teaching group.</v>
      </c>
      <c r="N404" s="21" t="str">
        <f>IFERROR(IF(LEN(VLOOKUP($B404,Attributes!$A$1:$H$355,8,FALSE))=0,"",VLOOKUP($B404,Attributes!$A$1:$H$355,8,FALSE)),"")</f>
        <v/>
      </c>
      <c r="O404" s="21"/>
      <c r="P404" s="25" t="s">
        <v>2033</v>
      </c>
      <c r="Q404" s="25" t="s">
        <v>1991</v>
      </c>
      <c r="R404" s="25" t="s">
        <v>2044</v>
      </c>
      <c r="S404" s="25" t="s">
        <v>1385</v>
      </c>
      <c r="T404" s="25" t="s">
        <v>1989</v>
      </c>
    </row>
    <row r="405" spans="1:20" ht="44.4" x14ac:dyDescent="0.55000000000000004">
      <c r="A405" s="22" t="s">
        <v>144</v>
      </c>
      <c r="B405" s="22" t="s">
        <v>131</v>
      </c>
      <c r="C405" s="21">
        <v>1</v>
      </c>
      <c r="D405" s="21" t="s">
        <v>6</v>
      </c>
      <c r="E405" s="21" t="s">
        <v>8</v>
      </c>
      <c r="F405" s="21" t="s">
        <v>6</v>
      </c>
      <c r="G405" s="21"/>
      <c r="H405" s="21" t="str">
        <f>IFERROR(IF(LEN(VLOOKUP($A405,Entities!$A$1:$C$129,3,FALSE))=0,"",VLOOKUP($A405,Entities!$A$1:$C$129,3,FALSE)),"")</f>
        <v>A controlled list of values that identifies the reason selected by the ASSESSMENT CENTRE to explain the adjustment to the Centre Assessed Outcome for the LEARNER. Values are "Centre Initiated Remark", " Transcription Error", "AO Requested Adjustment".</v>
      </c>
      <c r="I405" s="21" t="str">
        <f>IFERROR(IF(LEN(VLOOKUP($A405,Entities!$A$1:$D$129,4,FALSE))=0,"",VLOOKUP($A405,Entities!$A$1:$D$129,4,FALSE)),"")</f>
        <v/>
      </c>
      <c r="J405" s="21" t="str">
        <f>IFERROR(IF(LEN(VLOOKUP($A405,Entities!$A$1:$E$129,5,FALSE))=0,"",VLOOKUP($A405,Entities!$A$1:$E$129,5,FALSE)),"")</f>
        <v>Reference Entity</v>
      </c>
      <c r="K405" s="21" t="str">
        <f>IFERROR(IF(LEN(VLOOKUP($B405,Attributes!$A$1:$C$355,3,FALSE))=0,"",VLOOKUP($B405,Attributes!$A$1:$C$355,3,FALSE)),"")</f>
        <v>NVARCHAR(100)</v>
      </c>
      <c r="L405" s="21" t="str">
        <f>IFERROR(IF(LEN(VLOOKUP($B405,Attributes!$A$1:$F$355,6,FALSE))=0,"",VLOOKUP($B405,Attributes!$A$1:$F$355,6,FALSE)),"")</f>
        <v>QE_Outcome_Amndmnt_Reason_Type</v>
      </c>
      <c r="M405" s="21" t="str">
        <f>IFERROR(IF(LEN(VLOOKUP($B405,Attributes!$A$1:$G$355,7,FALSE))=0,"",VLOOKUP($B405,Attributes!$A$1:$G$355,7,FALSE)),"")</f>
        <v>A controlled list of values that identifies the reason selected by the ASSESSMENT CENTRE to explain the adjustment to the Centre Assessed Outcome for the LEARNER. Values are "Centre Initiated Remark", " Transcription Error", "AO Requested Adjustment".</v>
      </c>
      <c r="N405" s="21" t="str">
        <f>IFERROR(IF(LEN(VLOOKUP($B405,Attributes!$A$1:$H$355,8,FALSE))=0,"",VLOOKUP($B405,Attributes!$A$1:$H$355,8,FALSE)),"")</f>
        <v/>
      </c>
      <c r="O405" s="21"/>
      <c r="P405" s="25" t="s">
        <v>2021</v>
      </c>
      <c r="Q405" s="25"/>
      <c r="R405" s="25" t="s">
        <v>2021</v>
      </c>
      <c r="S405" s="25" t="s">
        <v>1453</v>
      </c>
      <c r="T405" s="25" t="s">
        <v>131</v>
      </c>
    </row>
    <row r="406" spans="1:20" ht="44.4" x14ac:dyDescent="0.55000000000000004">
      <c r="A406" s="22" t="s">
        <v>144</v>
      </c>
      <c r="B406" s="22" t="s">
        <v>1599</v>
      </c>
      <c r="C406" s="21">
        <v>2</v>
      </c>
      <c r="D406" s="21" t="s">
        <v>8</v>
      </c>
      <c r="E406" s="21" t="s">
        <v>8</v>
      </c>
      <c r="F406" s="21" t="s">
        <v>6</v>
      </c>
      <c r="G406" s="21"/>
      <c r="H406" s="21" t="str">
        <f>IFERROR(IF(LEN(VLOOKUP($A406,Entities!$A$1:$C$129,3,FALSE))=0,"",VLOOKUP($A406,Entities!$A$1:$C$129,3,FALSE)),"")</f>
        <v>A controlled list of values that identifies the reason selected by the ASSESSMENT CENTRE to explain the adjustment to the Centre Assessed Outcome for the LEARNER. Values are "Centre Initiated Remark", " Transcription Error", "AO Requested Adjustment".</v>
      </c>
      <c r="I406" s="21" t="str">
        <f>IFERROR(IF(LEN(VLOOKUP($A406,Entities!$A$1:$D$129,4,FALSE))=0,"",VLOOKUP($A406,Entities!$A$1:$D$129,4,FALSE)),"")</f>
        <v/>
      </c>
      <c r="J406" s="21" t="str">
        <f>IFERROR(IF(LEN(VLOOKUP($A406,Entities!$A$1:$E$129,5,FALSE))=0,"",VLOOKUP($A406,Entities!$A$1:$E$129,5,FALSE)),"")</f>
        <v>Reference Entity</v>
      </c>
      <c r="K406" s="21" t="str">
        <f>IFERROR(IF(LEN(VLOOKUP($B406,Attributes!$A$1:$C$355,3,FALSE))=0,"",VLOOKUP($B406,Attributes!$A$1:$C$355,3,FALSE)),"")</f>
        <v>NVARCHAR(4000)</v>
      </c>
      <c r="L406" s="21" t="str">
        <f>IFERROR(IF(LEN(VLOOKUP($B406,Attributes!$A$1:$F$355,6,FALSE))=0,"",VLOOKUP($B406,Attributes!$A$1:$F$355,6,FALSE)),"")</f>
        <v/>
      </c>
      <c r="M406" s="21" t="str">
        <f>IFERROR(IF(LEN(VLOOKUP($B406,Attributes!$A$1:$G$355,7,FALSE))=0,"",VLOOKUP($B406,Attributes!$A$1:$G$355,7,FALSE)),"")</f>
        <v>Description of QE_OUTCOME_AMNDMNT_REASON_TYPE value.</v>
      </c>
      <c r="N406" s="21" t="str">
        <f>IFERROR(IF(LEN(VLOOKUP($B406,Attributes!$A$1:$H$355,8,FALSE))=0,"",VLOOKUP($B406,Attributes!$A$1:$H$355,8,FALSE)),"")</f>
        <v/>
      </c>
      <c r="O406" s="21"/>
      <c r="P406" s="25" t="s">
        <v>2021</v>
      </c>
      <c r="Q406" s="25"/>
      <c r="R406" s="25" t="s">
        <v>2021</v>
      </c>
      <c r="S406" s="25" t="s">
        <v>1453</v>
      </c>
      <c r="T406" s="25" t="s">
        <v>1599</v>
      </c>
    </row>
    <row r="407" spans="1:20" ht="77.7" x14ac:dyDescent="0.55000000000000004">
      <c r="A407" s="22" t="s">
        <v>188</v>
      </c>
      <c r="B407" s="22" t="s">
        <v>136</v>
      </c>
      <c r="C407" s="21">
        <v>1</v>
      </c>
      <c r="D407" s="21" t="s">
        <v>6</v>
      </c>
      <c r="E407" s="21" t="s">
        <v>8</v>
      </c>
      <c r="F407" s="21" t="s">
        <v>6</v>
      </c>
      <c r="G407" s="21"/>
      <c r="H407" s="21" t="str">
        <f>IFERROR(IF(LEN(VLOOKUP($A407,Entities!$A$1:$C$129,3,FALSE))=0,"",VLOOKUP($A407,Entities!$A$1:$C$129,3,FALSE)),"")</f>
        <v>A controlled list of values that identifies additional information to categorise the QE OUTCOME. Values are: "No Result", "Mark Carried Forward", "Learner Absent", "Transfer".</v>
      </c>
      <c r="I407" s="21" t="str">
        <f>IFERROR(IF(LEN(VLOOKUP($A407,Entities!$A$1:$D$129,4,FALSE))=0,"",VLOOKUP($A407,Entities!$A$1:$D$129,4,FALSE)),"")</f>
        <v/>
      </c>
      <c r="J407" s="21" t="str">
        <f>IFERROR(IF(LEN(VLOOKUP($A407,Entities!$A$1:$E$129,5,FALSE))=0,"",VLOOKUP($A407,Entities!$A$1:$E$129,5,FALSE)),"")</f>
        <v>Reference Entity</v>
      </c>
      <c r="K407" s="21" t="str">
        <f>IFERROR(IF(LEN(VLOOKUP($B407,Attributes!$A$1:$C$355,3,FALSE))=0,"",VLOOKUP($B407,Attributes!$A$1:$C$355,3,FALSE)),"")</f>
        <v>NVARCHAR(32)</v>
      </c>
      <c r="L407" s="21" t="str">
        <f>IFERROR(IF(LEN(VLOOKUP($B407,Attributes!$A$1:$F$355,6,FALSE))=0,"",VLOOKUP($B407,Attributes!$A$1:$F$355,6,FALSE)),"")</f>
        <v>QE_Outcome_Category_Type</v>
      </c>
      <c r="M407" s="21" t="str">
        <f>IFERROR(IF(LEN(VLOOKUP($B407,Attributes!$A$1:$G$355,7,FALSE))=0,"",VLOOKUP($B407,Attributes!$A$1:$G$355,7,FALSE)),"")</f>
        <v>A controlled list of values that identifies additional information to categorise the QE OUTCOME. Values are: "No Result", "Mark Carried Forward", "Learner Absent", "Transfer".</v>
      </c>
      <c r="N407" s="21" t="str">
        <f>IFERROR(IF(LEN(VLOOKUP($B407,Attributes!$A$1:$H$355,8,FALSE))=0,"",VLOOKUP($B407,Attributes!$A$1:$H$355,8,FALSE)),"")</f>
        <v xml:space="preserve">Appendix 2 provides further information on the values which are relevant for each transaction type.
This attribute is not mandatory and is only populated where required. The conditions for its use are defined against the individual values in Appendix 2. 
Where supplied using the Results transaction type, this value may be nullified by a subsequent Results update transaction type – see business rules against QE_Outcome_Value for further guidance. </v>
      </c>
      <c r="O407" s="21"/>
      <c r="P407" s="25" t="s">
        <v>2021</v>
      </c>
      <c r="Q407" s="25"/>
      <c r="R407" s="25" t="s">
        <v>2021</v>
      </c>
      <c r="S407" s="25" t="s">
        <v>1448</v>
      </c>
      <c r="T407" s="25" t="s">
        <v>136</v>
      </c>
    </row>
    <row r="408" spans="1:20" ht="33.299999999999997" x14ac:dyDescent="0.55000000000000004">
      <c r="A408" s="22" t="s">
        <v>188</v>
      </c>
      <c r="B408" s="22" t="s">
        <v>1600</v>
      </c>
      <c r="C408" s="21">
        <v>2</v>
      </c>
      <c r="D408" s="21" t="s">
        <v>8</v>
      </c>
      <c r="E408" s="21" t="s">
        <v>8</v>
      </c>
      <c r="F408" s="21" t="s">
        <v>6</v>
      </c>
      <c r="G408" s="21"/>
      <c r="H408" s="21" t="str">
        <f>IFERROR(IF(LEN(VLOOKUP($A408,Entities!$A$1:$C$129,3,FALSE))=0,"",VLOOKUP($A408,Entities!$A$1:$C$129,3,FALSE)),"")</f>
        <v>A controlled list of values that identifies additional information to categorise the QE OUTCOME. Values are: "No Result", "Mark Carried Forward", "Learner Absent", "Transfer".</v>
      </c>
      <c r="I408" s="21" t="str">
        <f>IFERROR(IF(LEN(VLOOKUP($A408,Entities!$A$1:$D$129,4,FALSE))=0,"",VLOOKUP($A408,Entities!$A$1:$D$129,4,FALSE)),"")</f>
        <v/>
      </c>
      <c r="J408" s="21" t="str">
        <f>IFERROR(IF(LEN(VLOOKUP($A408,Entities!$A$1:$E$129,5,FALSE))=0,"",VLOOKUP($A408,Entities!$A$1:$E$129,5,FALSE)),"")</f>
        <v>Reference Entity</v>
      </c>
      <c r="K408" s="21" t="str">
        <f>IFERROR(IF(LEN(VLOOKUP($B408,Attributes!$A$1:$C$355,3,FALSE))=0,"",VLOOKUP($B408,Attributes!$A$1:$C$355,3,FALSE)),"")</f>
        <v>NVARCHAR(4000)</v>
      </c>
      <c r="L408" s="21" t="str">
        <f>IFERROR(IF(LEN(VLOOKUP($B408,Attributes!$A$1:$F$355,6,FALSE))=0,"",VLOOKUP($B408,Attributes!$A$1:$F$355,6,FALSE)),"")</f>
        <v/>
      </c>
      <c r="M408" s="21" t="str">
        <f>IFERROR(IF(LEN(VLOOKUP($B408,Attributes!$A$1:$G$355,7,FALSE))=0,"",VLOOKUP($B408,Attributes!$A$1:$G$355,7,FALSE)),"")</f>
        <v>Description of QE_OUTCOME_CATEGORY_TYPE value.</v>
      </c>
      <c r="N408" s="21" t="str">
        <f>IFERROR(IF(LEN(VLOOKUP($B408,Attributes!$A$1:$H$355,8,FALSE))=0,"",VLOOKUP($B408,Attributes!$A$1:$H$355,8,FALSE)),"")</f>
        <v/>
      </c>
      <c r="O408" s="21"/>
      <c r="P408" s="25" t="s">
        <v>2021</v>
      </c>
      <c r="Q408" s="25"/>
      <c r="R408" s="25" t="s">
        <v>2021</v>
      </c>
      <c r="S408" s="25" t="s">
        <v>1448</v>
      </c>
      <c r="T408" s="25" t="s">
        <v>1600</v>
      </c>
    </row>
    <row r="409" spans="1:20" ht="33.299999999999997" x14ac:dyDescent="0.55000000000000004">
      <c r="A409" s="22" t="s">
        <v>167</v>
      </c>
      <c r="B409" s="22" t="s">
        <v>138</v>
      </c>
      <c r="C409" s="21">
        <v>1</v>
      </c>
      <c r="D409" s="21" t="s">
        <v>6</v>
      </c>
      <c r="E409" s="21" t="s">
        <v>8</v>
      </c>
      <c r="F409" s="21" t="s">
        <v>6</v>
      </c>
      <c r="G409" s="21"/>
      <c r="H409" s="21" t="str">
        <f>IFERROR(IF(LEN(VLOOKUP($A409,Entities!$A$1:$C$129,3,FALSE))=0,"",VLOOKUP($A409,Entities!$A$1:$C$129,3,FALSE)),"")</f>
        <v>A controlled list of values that identifies additional LEARNER information applicable to a QE OUTCOME. For example, "Partial Absence", "Partial Exemption".</v>
      </c>
      <c r="I409" s="21" t="str">
        <f>IFERROR(IF(LEN(VLOOKUP($A409,Entities!$A$1:$D$129,4,FALSE))=0,"",VLOOKUP($A409,Entities!$A$1:$D$129,4,FALSE)),"")</f>
        <v/>
      </c>
      <c r="J409" s="21" t="str">
        <f>IFERROR(IF(LEN(VLOOKUP($A409,Entities!$A$1:$E$129,5,FALSE))=0,"",VLOOKUP($A409,Entities!$A$1:$E$129,5,FALSE)),"")</f>
        <v>Reference Entity</v>
      </c>
      <c r="K409" s="21" t="str">
        <f>IFERROR(IF(LEN(VLOOKUP($B409,Attributes!$A$1:$C$355,3,FALSE))=0,"",VLOOKUP($B409,Attributes!$A$1:$C$355,3,FALSE)),"")</f>
        <v>NVARCHAR(32)</v>
      </c>
      <c r="L409" s="21" t="str">
        <f>IFERROR(IF(LEN(VLOOKUP($B409,Attributes!$A$1:$F$355,6,FALSE))=0,"",VLOOKUP($B409,Attributes!$A$1:$F$355,6,FALSE)),"")</f>
        <v>QE_Outcome_Qualifier_Type</v>
      </c>
      <c r="M409" s="21" t="str">
        <f>IFERROR(IF(LEN(VLOOKUP($B409,Attributes!$A$1:$G$355,7,FALSE))=0,"",VLOOKUP($B409,Attributes!$A$1:$G$355,7,FALSE)),"")</f>
        <v>A controlled list of values that identifies additional LEARNER information applicable to a QE OUTCOME. For example, "Partial Absence", "Partial Exemption".</v>
      </c>
      <c r="N409" s="21" t="str">
        <f>IFERROR(IF(LEN(VLOOKUP($B409,Attributes!$A$1:$H$355,8,FALSE))=0,"",VLOOKUP($B409,Attributes!$A$1:$H$355,8,FALSE)),"")</f>
        <v>Where a QE Outcome Value has been achieved based on Partial Absence or Partial Exemption, the appropriate value must be provided as QE_Outcome_Qualifier_Type.</v>
      </c>
      <c r="O409" s="21"/>
      <c r="P409" s="25" t="s">
        <v>2021</v>
      </c>
      <c r="Q409" s="25"/>
      <c r="R409" s="25" t="s">
        <v>2021</v>
      </c>
      <c r="S409" s="25" t="s">
        <v>1450</v>
      </c>
      <c r="T409" s="25" t="s">
        <v>138</v>
      </c>
    </row>
    <row r="410" spans="1:20" ht="33.299999999999997" x14ac:dyDescent="0.55000000000000004">
      <c r="A410" s="22" t="s">
        <v>167</v>
      </c>
      <c r="B410" s="22" t="s">
        <v>1601</v>
      </c>
      <c r="C410" s="21">
        <v>2</v>
      </c>
      <c r="D410" s="21" t="s">
        <v>8</v>
      </c>
      <c r="E410" s="21" t="s">
        <v>8</v>
      </c>
      <c r="F410" s="21" t="s">
        <v>6</v>
      </c>
      <c r="G410" s="21"/>
      <c r="H410" s="21" t="str">
        <f>IFERROR(IF(LEN(VLOOKUP($A410,Entities!$A$1:$C$129,3,FALSE))=0,"",VLOOKUP($A410,Entities!$A$1:$C$129,3,FALSE)),"")</f>
        <v>A controlled list of values that identifies additional LEARNER information applicable to a QE OUTCOME. For example, "Partial Absence", "Partial Exemption".</v>
      </c>
      <c r="I410" s="21" t="str">
        <f>IFERROR(IF(LEN(VLOOKUP($A410,Entities!$A$1:$D$129,4,FALSE))=0,"",VLOOKUP($A410,Entities!$A$1:$D$129,4,FALSE)),"")</f>
        <v/>
      </c>
      <c r="J410" s="21" t="str">
        <f>IFERROR(IF(LEN(VLOOKUP($A410,Entities!$A$1:$E$129,5,FALSE))=0,"",VLOOKUP($A410,Entities!$A$1:$E$129,5,FALSE)),"")</f>
        <v>Reference Entity</v>
      </c>
      <c r="K410" s="21" t="str">
        <f>IFERROR(IF(LEN(VLOOKUP($B410,Attributes!$A$1:$C$355,3,FALSE))=0,"",VLOOKUP($B410,Attributes!$A$1:$C$355,3,FALSE)),"")</f>
        <v>NVARCHAR(4000)</v>
      </c>
      <c r="L410" s="21" t="str">
        <f>IFERROR(IF(LEN(VLOOKUP($B410,Attributes!$A$1:$F$355,6,FALSE))=0,"",VLOOKUP($B410,Attributes!$A$1:$F$355,6,FALSE)),"")</f>
        <v/>
      </c>
      <c r="M410" s="21" t="str">
        <f>IFERROR(IF(LEN(VLOOKUP($B410,Attributes!$A$1:$G$355,7,FALSE))=0,"",VLOOKUP($B410,Attributes!$A$1:$G$355,7,FALSE)),"")</f>
        <v>Description of QE_OUTCOME_QUALIFIER_TYPE value.</v>
      </c>
      <c r="N410" s="21" t="str">
        <f>IFERROR(IF(LEN(VLOOKUP($B410,Attributes!$A$1:$H$355,8,FALSE))=0,"",VLOOKUP($B410,Attributes!$A$1:$H$355,8,FALSE)),"")</f>
        <v/>
      </c>
      <c r="O410" s="21"/>
      <c r="P410" s="25" t="s">
        <v>2021</v>
      </c>
      <c r="Q410" s="25"/>
      <c r="R410" s="25" t="s">
        <v>2021</v>
      </c>
      <c r="S410" s="25" t="s">
        <v>1450</v>
      </c>
      <c r="T410" s="25" t="s">
        <v>1601</v>
      </c>
    </row>
    <row r="411" spans="1:20" ht="33.299999999999997" x14ac:dyDescent="0.55000000000000004">
      <c r="A411" s="22" t="s">
        <v>146</v>
      </c>
      <c r="B411" s="22" t="s">
        <v>137</v>
      </c>
      <c r="C411" s="21">
        <v>1</v>
      </c>
      <c r="D411" s="21" t="s">
        <v>6</v>
      </c>
      <c r="E411" s="21" t="s">
        <v>8</v>
      </c>
      <c r="F411" s="21" t="s">
        <v>6</v>
      </c>
      <c r="G411" s="21"/>
      <c r="H411" s="21" t="str">
        <f>IFERROR(IF(LEN(VLOOKUP($A411,Entities!$A$1:$C$129,3,FALSE))=0,"",VLOOKUP($A411,Entities!$A$1:$C$129,3,FALSE)),"")</f>
        <v>A controlled list of values that identifies the status of a QE OUTCOME. For example, "Issued", "Pending", "Withheld by Awarding Organisation", "Missing".</v>
      </c>
      <c r="I411" s="21" t="str">
        <f>IFERROR(IF(LEN(VLOOKUP($A411,Entities!$A$1:$D$129,4,FALSE))=0,"",VLOOKUP($A411,Entities!$A$1:$D$129,4,FALSE)),"")</f>
        <v/>
      </c>
      <c r="J411" s="21" t="str">
        <f>IFERROR(IF(LEN(VLOOKUP($A411,Entities!$A$1:$E$129,5,FALSE))=0,"",VLOOKUP($A411,Entities!$A$1:$E$129,5,FALSE)),"")</f>
        <v>Reference Entity</v>
      </c>
      <c r="K411" s="21" t="str">
        <f>IFERROR(IF(LEN(VLOOKUP($B411,Attributes!$A$1:$C$355,3,FALSE))=0,"",VLOOKUP($B411,Attributes!$A$1:$C$355,3,FALSE)),"")</f>
        <v>NVARCHAR(35)</v>
      </c>
      <c r="L411" s="21" t="str">
        <f>IFERROR(IF(LEN(VLOOKUP($B411,Attributes!$A$1:$F$355,6,FALSE))=0,"",VLOOKUP($B411,Attributes!$A$1:$F$355,6,FALSE)),"")</f>
        <v>QE_Outcome_Status_Type</v>
      </c>
      <c r="M411" s="21" t="str">
        <f>IFERROR(IF(LEN(VLOOKUP($B411,Attributes!$A$1:$G$355,7,FALSE))=0,"",VLOOKUP($B411,Attributes!$A$1:$G$355,7,FALSE)),"")</f>
        <v>A controlled list of values that identifies the status of a QE OUTCOME. For example, "Issued", "Pending", "Withheld by Awarding Organisation", "Missing".</v>
      </c>
      <c r="N411" s="21" t="str">
        <f>IFERROR(IF(LEN(VLOOKUP($B411,Attributes!$A$1:$H$355,8,FALSE))=0,"",VLOOKUP($B411,Attributes!$A$1:$H$355,8,FALSE)),"")</f>
        <v>QE_Outcome_Status_Type is only used with the QE_Outcome_Type of "Result" and is only valid for the Results transaction.</v>
      </c>
      <c r="O411" s="21"/>
      <c r="P411" s="25" t="s">
        <v>2021</v>
      </c>
      <c r="Q411" s="25"/>
      <c r="R411" s="25" t="s">
        <v>2021</v>
      </c>
      <c r="S411" s="25" t="s">
        <v>1451</v>
      </c>
      <c r="T411" s="25" t="s">
        <v>137</v>
      </c>
    </row>
    <row r="412" spans="1:20" ht="33.299999999999997" x14ac:dyDescent="0.55000000000000004">
      <c r="A412" s="22" t="s">
        <v>146</v>
      </c>
      <c r="B412" s="22" t="s">
        <v>1602</v>
      </c>
      <c r="C412" s="21">
        <v>2</v>
      </c>
      <c r="D412" s="21" t="s">
        <v>8</v>
      </c>
      <c r="E412" s="21" t="s">
        <v>8</v>
      </c>
      <c r="F412" s="21" t="s">
        <v>6</v>
      </c>
      <c r="G412" s="21"/>
      <c r="H412" s="21" t="str">
        <f>IFERROR(IF(LEN(VLOOKUP($A412,Entities!$A$1:$C$129,3,FALSE))=0,"",VLOOKUP($A412,Entities!$A$1:$C$129,3,FALSE)),"")</f>
        <v>A controlled list of values that identifies the status of a QE OUTCOME. For example, "Issued", "Pending", "Withheld by Awarding Organisation", "Missing".</v>
      </c>
      <c r="I412" s="21" t="str">
        <f>IFERROR(IF(LEN(VLOOKUP($A412,Entities!$A$1:$D$129,4,FALSE))=0,"",VLOOKUP($A412,Entities!$A$1:$D$129,4,FALSE)),"")</f>
        <v/>
      </c>
      <c r="J412" s="21" t="str">
        <f>IFERROR(IF(LEN(VLOOKUP($A412,Entities!$A$1:$E$129,5,FALSE))=0,"",VLOOKUP($A412,Entities!$A$1:$E$129,5,FALSE)),"")</f>
        <v>Reference Entity</v>
      </c>
      <c r="K412" s="21" t="str">
        <f>IFERROR(IF(LEN(VLOOKUP($B412,Attributes!$A$1:$C$355,3,FALSE))=0,"",VLOOKUP($B412,Attributes!$A$1:$C$355,3,FALSE)),"")</f>
        <v>NVARCHAR(4000)</v>
      </c>
      <c r="L412" s="21" t="str">
        <f>IFERROR(IF(LEN(VLOOKUP($B412,Attributes!$A$1:$F$355,6,FALSE))=0,"",VLOOKUP($B412,Attributes!$A$1:$F$355,6,FALSE)),"")</f>
        <v/>
      </c>
      <c r="M412" s="21" t="str">
        <f>IFERROR(IF(LEN(VLOOKUP($B412,Attributes!$A$1:$G$355,7,FALSE))=0,"",VLOOKUP($B412,Attributes!$A$1:$G$355,7,FALSE)),"")</f>
        <v>Description of QE_OUTCOME_STATUS_TYPE value.</v>
      </c>
      <c r="N412" s="21" t="str">
        <f>IFERROR(IF(LEN(VLOOKUP($B412,Attributes!$A$1:$H$355,8,FALSE))=0,"",VLOOKUP($B412,Attributes!$A$1:$H$355,8,FALSE)),"")</f>
        <v/>
      </c>
      <c r="O412" s="21"/>
      <c r="P412" s="25" t="s">
        <v>2021</v>
      </c>
      <c r="Q412" s="25"/>
      <c r="R412" s="25" t="s">
        <v>2021</v>
      </c>
      <c r="S412" s="25" t="s">
        <v>1451</v>
      </c>
      <c r="T412" s="25" t="s">
        <v>1602</v>
      </c>
    </row>
    <row r="413" spans="1:20" ht="33.299999999999997" x14ac:dyDescent="0.55000000000000004">
      <c r="A413" s="22" t="s">
        <v>114</v>
      </c>
      <c r="B413" s="22" t="s">
        <v>115</v>
      </c>
      <c r="C413" s="21">
        <v>1</v>
      </c>
      <c r="D413" s="21" t="s">
        <v>6</v>
      </c>
      <c r="E413" s="21" t="s">
        <v>8</v>
      </c>
      <c r="F413" s="21" t="s">
        <v>6</v>
      </c>
      <c r="G413" s="21"/>
      <c r="H413" s="21" t="str">
        <f>IFERROR(IF(LEN(VLOOKUP($A413,Entities!$A$1:$C$129,3,FALSE))=0,"",VLOOKUP($A413,Entities!$A$1:$C$129,3,FALSE)),"")</f>
        <v>A controlled list of values that identifies the specific type of achievement (QE OUTCOME). Values include "Centre Assessed Outcome", "Estimated Grade", "Result", "Interim claim".</v>
      </c>
      <c r="I413" s="21" t="str">
        <f>IFERROR(IF(LEN(VLOOKUP($A413,Entities!$A$1:$D$129,4,FALSE))=0,"",VLOOKUP($A413,Entities!$A$1:$D$129,4,FALSE)),"")</f>
        <v/>
      </c>
      <c r="J413" s="21" t="str">
        <f>IFERROR(IF(LEN(VLOOKUP($A413,Entities!$A$1:$E$129,5,FALSE))=0,"",VLOOKUP($A413,Entities!$A$1:$E$129,5,FALSE)),"")</f>
        <v>Reference Entity</v>
      </c>
      <c r="K413" s="21" t="str">
        <f>IFERROR(IF(LEN(VLOOKUP($B413,Attributes!$A$1:$C$355,3,FALSE))=0,"",VLOOKUP($B413,Attributes!$A$1:$C$355,3,FALSE)),"")</f>
        <v>NVARCHAR(50)</v>
      </c>
      <c r="L413" s="21" t="str">
        <f>IFERROR(IF(LEN(VLOOKUP($B413,Attributes!$A$1:$F$355,6,FALSE))=0,"",VLOOKUP($B413,Attributes!$A$1:$F$355,6,FALSE)),"")</f>
        <v>QE_Outcome_Type</v>
      </c>
      <c r="M413" s="21" t="str">
        <f>IFERROR(IF(LEN(VLOOKUP($B413,Attributes!$A$1:$G$355,7,FALSE))=0,"",VLOOKUP($B413,Attributes!$A$1:$G$355,7,FALSE)),"")</f>
        <v>A controlled list of values that identifies the specific type of achievement (QE OUTCOME). Values include "Centre Assessed Outcome", "Estimated Grade", "Result", "Interim claim".</v>
      </c>
      <c r="N413" s="21" t="str">
        <f>IFERROR(IF(LEN(VLOOKUP($B413,Attributes!$A$1:$H$355,8,FALSE))=0,"",VLOOKUP($B413,Attributes!$A$1:$H$355,8,FALSE)),"")</f>
        <v>The value for this attribute will usually match the transaction; eg for the Results transaction the value will be Result or Endorsement Result. However, please see Type List for business rules applying to each QE_Outcome_Type value.</v>
      </c>
      <c r="O413" s="21"/>
      <c r="P413" s="25" t="s">
        <v>2021</v>
      </c>
      <c r="Q413" s="25"/>
      <c r="R413" s="25" t="s">
        <v>2021</v>
      </c>
      <c r="S413" s="25" t="s">
        <v>1739</v>
      </c>
      <c r="T413" s="25" t="s">
        <v>115</v>
      </c>
    </row>
    <row r="414" spans="1:20" ht="33.299999999999997" x14ac:dyDescent="0.55000000000000004">
      <c r="A414" s="22" t="s">
        <v>114</v>
      </c>
      <c r="B414" s="22" t="s">
        <v>1735</v>
      </c>
      <c r="C414" s="21">
        <v>2</v>
      </c>
      <c r="D414" s="21" t="s">
        <v>8</v>
      </c>
      <c r="E414" s="21" t="s">
        <v>8</v>
      </c>
      <c r="F414" s="21" t="s">
        <v>6</v>
      </c>
      <c r="G414" s="21"/>
      <c r="H414" s="21" t="str">
        <f>IFERROR(IF(LEN(VLOOKUP($A414,Entities!$A$1:$C$129,3,FALSE))=0,"",VLOOKUP($A414,Entities!$A$1:$C$129,3,FALSE)),"")</f>
        <v>A controlled list of values that identifies the specific type of achievement (QE OUTCOME). Values include "Centre Assessed Outcome", "Estimated Grade", "Result", "Interim claim".</v>
      </c>
      <c r="I414" s="21" t="str">
        <f>IFERROR(IF(LEN(VLOOKUP($A414,Entities!$A$1:$D$129,4,FALSE))=0,"",VLOOKUP($A414,Entities!$A$1:$D$129,4,FALSE)),"")</f>
        <v/>
      </c>
      <c r="J414" s="21" t="str">
        <f>IFERROR(IF(LEN(VLOOKUP($A414,Entities!$A$1:$E$129,5,FALSE))=0,"",VLOOKUP($A414,Entities!$A$1:$E$129,5,FALSE)),"")</f>
        <v>Reference Entity</v>
      </c>
      <c r="K414" s="21" t="str">
        <f>IFERROR(IF(LEN(VLOOKUP($B414,Attributes!$A$1:$C$355,3,FALSE))=0,"",VLOOKUP($B414,Attributes!$A$1:$C$355,3,FALSE)),"")</f>
        <v>NVARCHAR(4000)</v>
      </c>
      <c r="L414" s="21" t="str">
        <f>IFERROR(IF(LEN(VLOOKUP($B414,Attributes!$A$1:$F$355,6,FALSE))=0,"",VLOOKUP($B414,Attributes!$A$1:$F$355,6,FALSE)),"")</f>
        <v/>
      </c>
      <c r="M414" s="21" t="str">
        <f>IFERROR(IF(LEN(VLOOKUP($B414,Attributes!$A$1:$G$355,7,FALSE))=0,"",VLOOKUP($B414,Attributes!$A$1:$G$355,7,FALSE)),"")</f>
        <v>Description of QE_OUTCOME_TYPE value.</v>
      </c>
      <c r="N414" s="21" t="str">
        <f>IFERROR(IF(LEN(VLOOKUP($B414,Attributes!$A$1:$H$355,8,FALSE))=0,"",VLOOKUP($B414,Attributes!$A$1:$H$355,8,FALSE)),"")</f>
        <v>Values are defined in Appendix 2.</v>
      </c>
      <c r="O414" s="21"/>
      <c r="P414" s="25" t="s">
        <v>2021</v>
      </c>
      <c r="Q414" s="25"/>
      <c r="R414" s="25" t="s">
        <v>2021</v>
      </c>
      <c r="S414" s="25" t="s">
        <v>1739</v>
      </c>
      <c r="T414" s="25" t="s">
        <v>1735</v>
      </c>
    </row>
    <row r="415" spans="1:20" ht="66.599999999999994" x14ac:dyDescent="0.55000000000000004">
      <c r="A415" s="22" t="s">
        <v>147</v>
      </c>
      <c r="B415" s="22" t="s">
        <v>126</v>
      </c>
      <c r="C415" s="21">
        <v>1</v>
      </c>
      <c r="D415" s="21" t="s">
        <v>6</v>
      </c>
      <c r="E415" s="21" t="s">
        <v>8</v>
      </c>
      <c r="F415" s="21" t="s">
        <v>6</v>
      </c>
      <c r="G415" s="21"/>
      <c r="H415" s="21" t="str">
        <f>IFERROR(IF(LEN(VLOOKUP($A415,Entities!$A$1:$C$129,3,FALSE))=0,"",VLOOKUP($A415,Entities!$A$1:$C$129,3,FALSE)),"")</f>
        <v>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v>
      </c>
      <c r="I415" s="21" t="str">
        <f>IFERROR(IF(LEN(VLOOKUP($A415,Entities!$A$1:$D$129,4,FALSE))=0,"",VLOOKUP($A415,Entities!$A$1:$D$129,4,FALSE)),"")</f>
        <v/>
      </c>
      <c r="J415" s="21" t="str">
        <f>IFERROR(IF(LEN(VLOOKUP($A415,Entities!$A$1:$E$129,5,FALSE))=0,"",VLOOKUP($A415,Entities!$A$1:$E$129,5,FALSE)),"")</f>
        <v>Reference Entity</v>
      </c>
      <c r="K415" s="21" t="str">
        <f>IFERROR(IF(LEN(VLOOKUP($B415,Attributes!$A$1:$C$355,3,FALSE))=0,"",VLOOKUP($B415,Attributes!$A$1:$C$355,3,FALSE)),"")</f>
        <v>NVARCHAR(32)</v>
      </c>
      <c r="L415" s="21" t="str">
        <f>IFERROR(IF(LEN(VLOOKUP($B415,Attributes!$A$1:$F$355,6,FALSE))=0,"",VLOOKUP($B415,Attributes!$A$1:$F$355,6,FALSE)),"")</f>
        <v>QE_Outcome_Value_Type</v>
      </c>
      <c r="M415" s="21" t="str">
        <f>IFERROR(IF(LEN(VLOOKUP($B415,Attributes!$A$1:$G$355,7,FALSE))=0,"",VLOOKUP($B415,Attributes!$A$1:$G$355,7,FALSE)),"")</f>
        <v>A controlled list of values that identifies the category of a value supplied within a QE OUTCOME. There can be more than one category for the same QE OUTCOME such as raw mark and UMS mark or scaled/weighted mark and grade. Values include 'Raw Mark', 'Points', 'Credits', 'Uniform Mark Scale', 'Scaled/Weighted Mark', 'Grade'.</v>
      </c>
      <c r="N415" s="21" t="str">
        <f>IFERROR(IF(LEN(VLOOKUP($B415,Attributes!$A$1:$H$355,8,FALSE))=0,"",VLOOKUP($B415,Attributes!$A$1:$H$355,8,FALSE)),"")</f>
        <v>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v>
      </c>
      <c r="O415" s="21"/>
      <c r="P415" s="25" t="s">
        <v>2021</v>
      </c>
      <c r="Q415" s="25"/>
      <c r="R415" s="25" t="s">
        <v>2021</v>
      </c>
      <c r="S415" s="25" t="s">
        <v>1454</v>
      </c>
      <c r="T415" s="25" t="s">
        <v>126</v>
      </c>
    </row>
    <row r="416" spans="1:20" ht="66.599999999999994" x14ac:dyDescent="0.55000000000000004">
      <c r="A416" s="22" t="s">
        <v>147</v>
      </c>
      <c r="B416" s="22" t="s">
        <v>1603</v>
      </c>
      <c r="C416" s="21">
        <v>2</v>
      </c>
      <c r="D416" s="21" t="s">
        <v>8</v>
      </c>
      <c r="E416" s="21" t="s">
        <v>8</v>
      </c>
      <c r="F416" s="21" t="s">
        <v>6</v>
      </c>
      <c r="G416" s="21"/>
      <c r="H416" s="21" t="str">
        <f>IFERROR(IF(LEN(VLOOKUP($A416,Entities!$A$1:$C$129,3,FALSE))=0,"",VLOOKUP($A416,Entities!$A$1:$C$129,3,FALSE)),"")</f>
        <v>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v>
      </c>
      <c r="I416" s="21" t="str">
        <f>IFERROR(IF(LEN(VLOOKUP($A416,Entities!$A$1:$D$129,4,FALSE))=0,"",VLOOKUP($A416,Entities!$A$1:$D$129,4,FALSE)),"")</f>
        <v/>
      </c>
      <c r="J416" s="21" t="str">
        <f>IFERROR(IF(LEN(VLOOKUP($A416,Entities!$A$1:$E$129,5,FALSE))=0,"",VLOOKUP($A416,Entities!$A$1:$E$129,5,FALSE)),"")</f>
        <v>Reference Entity</v>
      </c>
      <c r="K416" s="21" t="str">
        <f>IFERROR(IF(LEN(VLOOKUP($B416,Attributes!$A$1:$C$355,3,FALSE))=0,"",VLOOKUP($B416,Attributes!$A$1:$C$355,3,FALSE)),"")</f>
        <v>NVARCHAR(4000)</v>
      </c>
      <c r="L416" s="21" t="str">
        <f>IFERROR(IF(LEN(VLOOKUP($B416,Attributes!$A$1:$F$355,6,FALSE))=0,"",VLOOKUP($B416,Attributes!$A$1:$F$355,6,FALSE)),"")</f>
        <v/>
      </c>
      <c r="M416" s="21" t="str">
        <f>IFERROR(IF(LEN(VLOOKUP($B416,Attributes!$A$1:$G$355,7,FALSE))=0,"",VLOOKUP($B416,Attributes!$A$1:$G$355,7,FALSE)),"")</f>
        <v>Description of QE_OUTCOME_VALUE_TYPE value.</v>
      </c>
      <c r="N416" s="21" t="str">
        <f>IFERROR(IF(LEN(VLOOKUP($B416,Attributes!$A$1:$H$355,8,FALSE))=0,"",VLOOKUP($B416,Attributes!$A$1:$H$355,8,FALSE)),"")</f>
        <v/>
      </c>
      <c r="O416" s="21"/>
      <c r="P416" s="25" t="s">
        <v>2021</v>
      </c>
      <c r="Q416" s="25"/>
      <c r="R416" s="25" t="s">
        <v>2021</v>
      </c>
      <c r="S416" s="25" t="s">
        <v>1454</v>
      </c>
      <c r="T416" s="25" t="s">
        <v>1603</v>
      </c>
    </row>
    <row r="417" spans="1:20" ht="33.299999999999997" x14ac:dyDescent="0.55000000000000004">
      <c r="A417" s="22" t="s">
        <v>447</v>
      </c>
      <c r="B417" s="22" t="s">
        <v>421</v>
      </c>
      <c r="C417" s="21">
        <v>1</v>
      </c>
      <c r="D417" s="21" t="s">
        <v>6</v>
      </c>
      <c r="E417" s="21" t="s">
        <v>8</v>
      </c>
      <c r="F417" s="21" t="s">
        <v>6</v>
      </c>
      <c r="G417" s="21"/>
      <c r="H417" s="21" t="str">
        <f>IFERROR(IF(LEN(VLOOKUP($A417,Entities!$A$1:$C$129,3,FALSE))=0,"",VLOOKUP($A417,Entities!$A$1:$C$129,3,FALSE)),"")</f>
        <v>A controlled list of values that identifies the various Learning Stages used by a QUAL PERFORMANCE TABLEs. Values include "Key Stage 4", "Post 16".</v>
      </c>
      <c r="I417" s="21" t="str">
        <f>IFERROR(IF(LEN(VLOOKUP($A417,Entities!$A$1:$D$129,4,FALSE))=0,"",VLOOKUP($A417,Entities!$A$1:$D$129,4,FALSE)),"")</f>
        <v/>
      </c>
      <c r="J417" s="21" t="str">
        <f>IFERROR(IF(LEN(VLOOKUP($A417,Entities!$A$1:$E$129,5,FALSE))=0,"",VLOOKUP($A417,Entities!$A$1:$E$129,5,FALSE)),"")</f>
        <v>Reference Entity</v>
      </c>
      <c r="K417" s="21" t="str">
        <f>IFERROR(IF(LEN(VLOOKUP($B417,Attributes!$A$1:$C$355,3,FALSE))=0,"",VLOOKUP($B417,Attributes!$A$1:$C$355,3,FALSE)),"")</f>
        <v>NVARCHAR(50)</v>
      </c>
      <c r="L417" s="21" t="str">
        <f>IFERROR(IF(LEN(VLOOKUP($B417,Attributes!$A$1:$F$355,6,FALSE))=0,"",VLOOKUP($B417,Attributes!$A$1:$F$355,6,FALSE)),"")</f>
        <v>QE_Performance_Table_Type</v>
      </c>
      <c r="M417" s="21" t="str">
        <f>IFERROR(IF(LEN(VLOOKUP($B417,Attributes!$A$1:$G$355,7,FALSE))=0,"",VLOOKUP($B417,Attributes!$A$1:$G$355,7,FALSE)),"")</f>
        <v>A controlled list of values that identifies the various Learning Stages used by a QUAL PERFORMANCE TABLEs. Values include "Key Stage 4", "Post 16".</v>
      </c>
      <c r="N417" s="21" t="str">
        <f>IFERROR(IF(LEN(VLOOKUP($B417,Attributes!$A$1:$H$355,8,FALSE))=0,"",VLOOKUP($B417,Attributes!$A$1:$H$355,8,FALSE)),"")</f>
        <v>Additional values for this controlled List will be advised in Best Practice once consultation is complete.</v>
      </c>
      <c r="O417" s="21"/>
      <c r="P417" s="25" t="s">
        <v>2021</v>
      </c>
      <c r="Q417" s="25"/>
      <c r="R417" s="25" t="s">
        <v>2021</v>
      </c>
      <c r="S417" s="25" t="s">
        <v>1455</v>
      </c>
      <c r="T417" s="25" t="s">
        <v>421</v>
      </c>
    </row>
    <row r="418" spans="1:20" ht="33.299999999999997" x14ac:dyDescent="0.55000000000000004">
      <c r="A418" s="22" t="s">
        <v>447</v>
      </c>
      <c r="B418" s="22" t="s">
        <v>1604</v>
      </c>
      <c r="C418" s="21">
        <v>2</v>
      </c>
      <c r="D418" s="21" t="s">
        <v>8</v>
      </c>
      <c r="E418" s="21" t="s">
        <v>8</v>
      </c>
      <c r="F418" s="21" t="s">
        <v>6</v>
      </c>
      <c r="G418" s="21"/>
      <c r="H418" s="21" t="str">
        <f>IFERROR(IF(LEN(VLOOKUP($A418,Entities!$A$1:$C$129,3,FALSE))=0,"",VLOOKUP($A418,Entities!$A$1:$C$129,3,FALSE)),"")</f>
        <v>A controlled list of values that identifies the various Learning Stages used by a QUAL PERFORMANCE TABLEs. Values include "Key Stage 4", "Post 16".</v>
      </c>
      <c r="I418" s="21" t="str">
        <f>IFERROR(IF(LEN(VLOOKUP($A418,Entities!$A$1:$D$129,4,FALSE))=0,"",VLOOKUP($A418,Entities!$A$1:$D$129,4,FALSE)),"")</f>
        <v/>
      </c>
      <c r="J418" s="21" t="str">
        <f>IFERROR(IF(LEN(VLOOKUP($A418,Entities!$A$1:$E$129,5,FALSE))=0,"",VLOOKUP($A418,Entities!$A$1:$E$129,5,FALSE)),"")</f>
        <v>Reference Entity</v>
      </c>
      <c r="K418" s="21" t="str">
        <f>IFERROR(IF(LEN(VLOOKUP($B418,Attributes!$A$1:$C$355,3,FALSE))=0,"",VLOOKUP($B418,Attributes!$A$1:$C$355,3,FALSE)),"")</f>
        <v>NVARCHAR(4000)</v>
      </c>
      <c r="L418" s="21" t="str">
        <f>IFERROR(IF(LEN(VLOOKUP($B418,Attributes!$A$1:$F$355,6,FALSE))=0,"",VLOOKUP($B418,Attributes!$A$1:$F$355,6,FALSE)),"")</f>
        <v/>
      </c>
      <c r="M418" s="21" t="str">
        <f>IFERROR(IF(LEN(VLOOKUP($B418,Attributes!$A$1:$G$355,7,FALSE))=0,"",VLOOKUP($B418,Attributes!$A$1:$G$355,7,FALSE)),"")</f>
        <v>Description of QE_PERFORMANCE_TABLE_TYPE value.</v>
      </c>
      <c r="N418" s="21" t="str">
        <f>IFERROR(IF(LEN(VLOOKUP($B418,Attributes!$A$1:$H$355,8,FALSE))=0,"",VLOOKUP($B418,Attributes!$A$1:$H$355,8,FALSE)),"")</f>
        <v/>
      </c>
      <c r="O418" s="21"/>
      <c r="P418" s="25" t="s">
        <v>2021</v>
      </c>
      <c r="Q418" s="25"/>
      <c r="R418" s="25" t="s">
        <v>2021</v>
      </c>
      <c r="S418" s="25" t="s">
        <v>1455</v>
      </c>
      <c r="T418" s="25" t="s">
        <v>1604</v>
      </c>
    </row>
    <row r="419" spans="1:20" ht="44.4" x14ac:dyDescent="0.55000000000000004">
      <c r="A419" s="22" t="s">
        <v>266</v>
      </c>
      <c r="B419" s="22" t="s">
        <v>7</v>
      </c>
      <c r="C419" s="21">
        <v>1</v>
      </c>
      <c r="D419" s="21" t="s">
        <v>6</v>
      </c>
      <c r="E419" s="21" t="s">
        <v>6</v>
      </c>
      <c r="F419" s="21" t="s">
        <v>6</v>
      </c>
      <c r="G419" s="21"/>
      <c r="H419" s="21" t="str">
        <f>IFERROR(IF(LEN(VLOOKUP($A419,Entities!$A$1:$C$129,3,FALSE))=0,"",VLOOKUP($A419,Entities!$A$1:$C$129,3,FALSE)),"")</f>
        <v>The QE PREFERENCE defines related processing constraints that will be applied to a particular QUALIFICATION ELEMENT. The presence of a particular QE PREFERENCE indicates that it is applicable.</v>
      </c>
      <c r="I419" s="21" t="str">
        <f>IFERROR(IF(LEN(VLOOKUP($A419,Entities!$A$1:$D$129,4,FALSE))=0,"",VLOOKUP($A419,Entities!$A$1:$D$129,4,FALSE)),"")</f>
        <v/>
      </c>
      <c r="J419" s="21" t="str">
        <f>IFERROR(IF(LEN(VLOOKUP($A419,Entities!$A$1:$E$129,5,FALSE))=0,"",VLOOKUP($A419,Entities!$A$1:$E$129,5,FALSE)),"")</f>
        <v>QE Preference</v>
      </c>
      <c r="K419" s="21" t="str">
        <f>IFERROR(IF(LEN(VLOOKUP($B419,Attributes!$A$1:$C$355,3,FALSE))=0,"",VLOOKUP($B419,Attributes!$A$1:$C$355,3,FALSE)),"")</f>
        <v>NVARCHAR(32)</v>
      </c>
      <c r="L419" s="21" t="str">
        <f>IFERROR(IF(LEN(VLOOKUP($B419,Attributes!$A$1:$F$355,6,FALSE))=0,"",VLOOKUP($B419,Attributes!$A$1:$F$355,6,FALSE)),"")</f>
        <v/>
      </c>
      <c r="M419" s="21" t="str">
        <f>IFERROR(IF(LEN(VLOOKUP($B419,Attributes!$A$1:$G$355,7,FALSE))=0,"",VLOOKUP($B419,Attributes!$A$1:$G$355,7,FALSE)),"")</f>
        <v>A value that denotes and distinguishes the PARTY.</v>
      </c>
      <c r="N419" s="21" t="str">
        <f>IFERROR(IF(LEN(VLOOKUP($B419,Attributes!$A$1:$H$355,8,FALSE))=0,"",VLOOKUP($B419,Attributes!$A$1:$H$355,8,FALSE)),"")</f>
        <v>In this case is an AWARDING ORGANISATION. 
Where the party is an awarding organisation the JCQCIC Awarding Organisation Id must be used.</v>
      </c>
      <c r="O419" s="21"/>
      <c r="P419" s="25" t="s">
        <v>2032</v>
      </c>
      <c r="Q419" s="25"/>
      <c r="R419" s="25" t="s">
        <v>2032</v>
      </c>
      <c r="S419" s="25" t="s">
        <v>1386</v>
      </c>
      <c r="T419" s="25" t="s">
        <v>7</v>
      </c>
    </row>
    <row r="420" spans="1:20" ht="44.4" x14ac:dyDescent="0.55000000000000004">
      <c r="A420" s="22" t="s">
        <v>266</v>
      </c>
      <c r="B420" s="22" t="s">
        <v>16</v>
      </c>
      <c r="C420" s="21">
        <v>2</v>
      </c>
      <c r="D420" s="21" t="s">
        <v>6</v>
      </c>
      <c r="E420" s="21" t="s">
        <v>6</v>
      </c>
      <c r="F420" s="21" t="s">
        <v>6</v>
      </c>
      <c r="G420" s="21" t="s">
        <v>1327</v>
      </c>
      <c r="H420" s="21" t="str">
        <f>IFERROR(IF(LEN(VLOOKUP($A420,Entities!$A$1:$C$129,3,FALSE))=0,"",VLOOKUP($A420,Entities!$A$1:$C$129,3,FALSE)),"")</f>
        <v>The QE PREFERENCE defines related processing constraints that will be applied to a particular QUALIFICATION ELEMENT. The presence of a particular QE PREFERENCE indicates that it is applicable.</v>
      </c>
      <c r="I420" s="21" t="str">
        <f>IFERROR(IF(LEN(VLOOKUP($A420,Entities!$A$1:$D$129,4,FALSE))=0,"",VLOOKUP($A420,Entities!$A$1:$D$129,4,FALSE)),"")</f>
        <v/>
      </c>
      <c r="J420" s="21" t="str">
        <f>IFERROR(IF(LEN(VLOOKUP($A420,Entities!$A$1:$E$129,5,FALSE))=0,"",VLOOKUP($A420,Entities!$A$1:$E$129,5,FALSE)),"")</f>
        <v>QE Preference</v>
      </c>
      <c r="K420" s="21" t="str">
        <f>IFERROR(IF(LEN(VLOOKUP($B420,Attributes!$A$1:$C$355,3,FALSE))=0,"",VLOOKUP($B420,Attributes!$A$1:$C$355,3,FALSE)),"")</f>
        <v>NVARCHAR(32)</v>
      </c>
      <c r="L420" s="21" t="str">
        <f>IFERROR(IF(LEN(VLOOKUP($B420,Attributes!$A$1:$F$355,6,FALSE))=0,"",VLOOKUP($B420,Attributes!$A$1:$F$355,6,FALSE)),"")</f>
        <v>Qualification_Element_Type</v>
      </c>
      <c r="M420" s="21" t="str">
        <f>IFERROR(IF(LEN(VLOOKUP($B420,Attributes!$A$1:$G$355,7,FALSE))=0,"",VLOOKUP($B420,Attributes!$A$1:$G$355,7,FALSE)),"")</f>
        <v>A controlled list of values that denotes the type and behaviour of the specific QUALIFICATION ELEMENT. Values are "Scheme", "Award", "Learning Unit", "Pathway", "Assessable".</v>
      </c>
      <c r="N420" s="21" t="str">
        <f>IFERROR(IF(LEN(VLOOKUP($B420,Attributes!$A$1:$H$355,8,FALSE))=0,"",VLOOKUP($B420,Attributes!$A$1:$H$355,8,FALSE)),"")</f>
        <v/>
      </c>
      <c r="O420" s="21"/>
      <c r="P420" s="25" t="s">
        <v>2032</v>
      </c>
      <c r="Q420" s="25"/>
      <c r="R420" s="25" t="s">
        <v>2032</v>
      </c>
      <c r="S420" s="25" t="s">
        <v>1386</v>
      </c>
      <c r="T420" s="25" t="s">
        <v>16</v>
      </c>
    </row>
    <row r="421" spans="1:20" ht="44.4" x14ac:dyDescent="0.55000000000000004">
      <c r="A421" s="22" t="s">
        <v>266</v>
      </c>
      <c r="B421" s="22" t="s">
        <v>15</v>
      </c>
      <c r="C421" s="21">
        <v>3</v>
      </c>
      <c r="D421" s="21" t="s">
        <v>6</v>
      </c>
      <c r="E421" s="21" t="s">
        <v>6</v>
      </c>
      <c r="F421" s="21" t="s">
        <v>6</v>
      </c>
      <c r="G421" s="21" t="s">
        <v>1327</v>
      </c>
      <c r="H421" s="21" t="str">
        <f>IFERROR(IF(LEN(VLOOKUP($A421,Entities!$A$1:$C$129,3,FALSE))=0,"",VLOOKUP($A421,Entities!$A$1:$C$129,3,FALSE)),"")</f>
        <v>The QE PREFERENCE defines related processing constraints that will be applied to a particular QUALIFICATION ELEMENT. The presence of a particular QE PREFERENCE indicates that it is applicable.</v>
      </c>
      <c r="I421" s="21" t="str">
        <f>IFERROR(IF(LEN(VLOOKUP($A421,Entities!$A$1:$D$129,4,FALSE))=0,"",VLOOKUP($A421,Entities!$A$1:$D$129,4,FALSE)),"")</f>
        <v/>
      </c>
      <c r="J421" s="21" t="str">
        <f>IFERROR(IF(LEN(VLOOKUP($A421,Entities!$A$1:$E$129,5,FALSE))=0,"",VLOOKUP($A421,Entities!$A$1:$E$129,5,FALSE)),"")</f>
        <v>QE Preference</v>
      </c>
      <c r="K421" s="21" t="str">
        <f>IFERROR(IF(LEN(VLOOKUP($B421,Attributes!$A$1:$C$355,3,FALSE))=0,"",VLOOKUP($B421,Attributes!$A$1:$C$355,3,FALSE)),"")</f>
        <v>NVARCHAR(50)</v>
      </c>
      <c r="L421" s="21" t="str">
        <f>IFERROR(IF(LEN(VLOOKUP($B421,Attributes!$A$1:$F$355,6,FALSE))=0,"",VLOOKUP($B421,Attributes!$A$1:$F$355,6,FALSE)),"")</f>
        <v/>
      </c>
      <c r="M421" s="21" t="str">
        <f>IFERROR(IF(LEN(VLOOKUP($B421,Attributes!$A$1:$G$355,7,FALSE))=0,"",VLOOKUP($B421,Attributes!$A$1:$G$355,7,FALSE)),"")</f>
        <v>A value that uniquely identifies a specific part of a Qualification and applies to one or more QUALIFICATION ELEMENT(s) within an AWARDING ORGANISATION.</v>
      </c>
      <c r="N421" s="21" t="str">
        <f>IFERROR(IF(LEN(VLOOKUP($B421,Attributes!$A$1:$H$355,8,FALSE))=0,"",VLOOKUP($B421,Attributes!$A$1:$H$355,8,FALSE)),"")</f>
        <v>The same value may be used for a number of QUALIFICATION ELEMENTS provided they are differentiated by Qualification_Element_Type.</v>
      </c>
      <c r="O421" s="21"/>
      <c r="P421" s="25" t="s">
        <v>2032</v>
      </c>
      <c r="Q421" s="25"/>
      <c r="R421" s="25" t="s">
        <v>2032</v>
      </c>
      <c r="S421" s="25" t="s">
        <v>1386</v>
      </c>
      <c r="T421" s="25" t="s">
        <v>15</v>
      </c>
    </row>
    <row r="422" spans="1:20" ht="44.4" x14ac:dyDescent="0.55000000000000004">
      <c r="A422" s="22" t="s">
        <v>266</v>
      </c>
      <c r="B422" s="22" t="s">
        <v>431</v>
      </c>
      <c r="C422" s="21">
        <v>4</v>
      </c>
      <c r="D422" s="21" t="s">
        <v>6</v>
      </c>
      <c r="E422" s="21" t="s">
        <v>6</v>
      </c>
      <c r="F422" s="21" t="s">
        <v>6</v>
      </c>
      <c r="G422" s="21" t="s">
        <v>1327</v>
      </c>
      <c r="H422" s="21" t="str">
        <f>IFERROR(IF(LEN(VLOOKUP($A422,Entities!$A$1:$C$129,3,FALSE))=0,"",VLOOKUP($A422,Entities!$A$1:$C$129,3,FALSE)),"")</f>
        <v>The QE PREFERENCE defines related processing constraints that will be applied to a particular QUALIFICATION ELEMENT. The presence of a particular QE PREFERENCE indicates that it is applicable.</v>
      </c>
      <c r="I422" s="21" t="str">
        <f>IFERROR(IF(LEN(VLOOKUP($A422,Entities!$A$1:$D$129,4,FALSE))=0,"",VLOOKUP($A422,Entities!$A$1:$D$129,4,FALSE)),"")</f>
        <v/>
      </c>
      <c r="J422" s="21" t="str">
        <f>IFERROR(IF(LEN(VLOOKUP($A422,Entities!$A$1:$E$129,5,FALSE))=0,"",VLOOKUP($A422,Entities!$A$1:$E$129,5,FALSE)),"")</f>
        <v>QE Preference</v>
      </c>
      <c r="K422" s="21" t="str">
        <f>IFERROR(IF(LEN(VLOOKUP($B422,Attributes!$A$1:$C$355,3,FALSE))=0,"",VLOOKUP($B422,Attributes!$A$1:$C$355,3,FALSE)),"")</f>
        <v>NVARCHAR(100)</v>
      </c>
      <c r="L422" s="21" t="str">
        <f>IFERROR(IF(LEN(VLOOKUP($B422,Attributes!$A$1:$F$355,6,FALSE))=0,"",VLOOKUP($B422,Attributes!$A$1:$F$355,6,FALSE)),"")</f>
        <v>QE_Preference_Type</v>
      </c>
      <c r="M422" s="21" t="str">
        <f>IFERROR(IF(LEN(VLOOKUP($B422,Attributes!$A$1:$G$355,7,FALSE))=0,"",VLOOKUP($B422,Attributes!$A$1:$G$355,7,FALSE)),"")</f>
        <v>A controlled list of values that identifies the particular QE PREFERENCE. Values include "Award claim required", "Entry named order allowed", "Photograph required".</v>
      </c>
      <c r="N422" s="21" t="str">
        <f>IFERROR(IF(LEN(VLOOKUP($B422,Attributes!$A$1:$H$355,8,FALSE))=0,"",VLOOKUP($B422,Attributes!$A$1:$H$355,8,FALSE)),"")</f>
        <v xml:space="preserve">These preferences will be explicitly stated against the specific QEs to which they apply. </v>
      </c>
      <c r="O422" s="21"/>
      <c r="P422" s="25" t="s">
        <v>2032</v>
      </c>
      <c r="Q422" s="25"/>
      <c r="R422" s="25" t="s">
        <v>2032</v>
      </c>
      <c r="S422" s="25" t="s">
        <v>1387</v>
      </c>
      <c r="T422" s="25" t="s">
        <v>431</v>
      </c>
    </row>
    <row r="423" spans="1:20" ht="44.4" x14ac:dyDescent="0.55000000000000004">
      <c r="A423" s="22" t="s">
        <v>266</v>
      </c>
      <c r="B423" s="22" t="s">
        <v>1508</v>
      </c>
      <c r="C423" s="21">
        <v>5</v>
      </c>
      <c r="D423" s="21" t="s">
        <v>6</v>
      </c>
      <c r="E423" s="21" t="s">
        <v>6</v>
      </c>
      <c r="F423" s="21" t="s">
        <v>6</v>
      </c>
      <c r="G423" s="21" t="s">
        <v>1327</v>
      </c>
      <c r="H423" s="21" t="str">
        <f>IFERROR(IF(LEN(VLOOKUP($A423,Entities!$A$1:$C$129,3,FALSE))=0,"",VLOOKUP($A423,Entities!$A$1:$C$129,3,FALSE)),"")</f>
        <v>The QE PREFERENCE defines related processing constraints that will be applied to a particular QUALIFICATION ELEMENT. The presence of a particular QE PREFERENCE indicates that it is applicable.</v>
      </c>
      <c r="I423" s="21" t="str">
        <f>IFERROR(IF(LEN(VLOOKUP($A423,Entities!$A$1:$D$129,4,FALSE))=0,"",VLOOKUP($A423,Entities!$A$1:$D$129,4,FALSE)),"")</f>
        <v/>
      </c>
      <c r="J423" s="21" t="str">
        <f>IFERROR(IF(LEN(VLOOKUP($A423,Entities!$A$1:$E$129,5,FALSE))=0,"",VLOOKUP($A423,Entities!$A$1:$E$129,5,FALSE)),"")</f>
        <v>QE Preference</v>
      </c>
      <c r="K423" s="21" t="str">
        <f>IFERROR(IF(LEN(VLOOKUP($B423,Attributes!$A$1:$C$355,3,FALSE))=0,"",VLOOKUP($B423,Attributes!$A$1:$C$355,3,FALSE)),"")</f>
        <v>NVARCHAR(50)</v>
      </c>
      <c r="L423" s="21" t="str">
        <f>IFERROR(IF(LEN(VLOOKUP($B423,Attributes!$A$1:$F$355,6,FALSE))=0,"",VLOOKUP($B423,Attributes!$A$1:$F$355,6,FALSE)),"")</f>
        <v>QE Preference Qualifier</v>
      </c>
      <c r="M423" s="21" t="str">
        <f>IFERROR(IF(LEN(VLOOKUP($B423,Attributes!$A$1:$G$355,7,FALSE))=0,"",VLOOKUP($B423,Attributes!$A$1:$G$355,7,FALSE)),"")</f>
        <v>A controlled list of values that qualify QE Preferences.</v>
      </c>
      <c r="N423" s="21" t="str">
        <f>IFERROR(IF(LEN(VLOOKUP($B423,Attributes!$A$1:$H$355,8,FALSE))=0,"",VLOOKUP($B423,Attributes!$A$1:$H$355,8,FALSE)),"")</f>
        <v/>
      </c>
      <c r="O423" s="21"/>
      <c r="P423" s="25" t="s">
        <v>2032</v>
      </c>
      <c r="Q423" s="25"/>
      <c r="R423" s="25" t="s">
        <v>2032</v>
      </c>
      <c r="S423" s="25" t="s">
        <v>1388</v>
      </c>
      <c r="T423" s="25" t="s">
        <v>1508</v>
      </c>
    </row>
    <row r="424" spans="1:20" x14ac:dyDescent="0.55000000000000004">
      <c r="A424" s="22" t="s">
        <v>1503</v>
      </c>
      <c r="B424" s="22" t="s">
        <v>1508</v>
      </c>
      <c r="C424" s="21">
        <v>1</v>
      </c>
      <c r="D424" s="21" t="s">
        <v>6</v>
      </c>
      <c r="E424" s="21" t="s">
        <v>8</v>
      </c>
      <c r="F424" s="21" t="s">
        <v>6</v>
      </c>
      <c r="G424" s="21"/>
      <c r="H424" s="21" t="str">
        <f>IFERROR(IF(LEN(VLOOKUP($A424,Entities!$A$1:$C$129,3,FALSE))=0,"",VLOOKUP($A424,Entities!$A$1:$C$129,3,FALSE)),"")</f>
        <v>A controlled list of values that qualify QE Preferences.</v>
      </c>
      <c r="I424" s="21" t="str">
        <f>IFERROR(IF(LEN(VLOOKUP($A424,Entities!$A$1:$D$129,4,FALSE))=0,"",VLOOKUP($A424,Entities!$A$1:$D$129,4,FALSE)),"")</f>
        <v/>
      </c>
      <c r="J424" s="21" t="str">
        <f>IFERROR(IF(LEN(VLOOKUP($A424,Entities!$A$1:$E$129,5,FALSE))=0,"",VLOOKUP($A424,Entities!$A$1:$E$129,5,FALSE)),"")</f>
        <v>Reference Entity</v>
      </c>
      <c r="K424" s="21" t="str">
        <f>IFERROR(IF(LEN(VLOOKUP($B424,Attributes!$A$1:$C$355,3,FALSE))=0,"",VLOOKUP($B424,Attributes!$A$1:$C$355,3,FALSE)),"")</f>
        <v>NVARCHAR(50)</v>
      </c>
      <c r="L424" s="21" t="str">
        <f>IFERROR(IF(LEN(VLOOKUP($B424,Attributes!$A$1:$F$355,6,FALSE))=0,"",VLOOKUP($B424,Attributes!$A$1:$F$355,6,FALSE)),"")</f>
        <v>QE Preference Qualifier</v>
      </c>
      <c r="M424" s="21" t="str">
        <f>IFERROR(IF(LEN(VLOOKUP($B424,Attributes!$A$1:$G$355,7,FALSE))=0,"",VLOOKUP($B424,Attributes!$A$1:$G$355,7,FALSE)),"")</f>
        <v>A controlled list of values that qualify QE Preferences.</v>
      </c>
      <c r="N424" s="21" t="str">
        <f>IFERROR(IF(LEN(VLOOKUP($B424,Attributes!$A$1:$H$355,8,FALSE))=0,"",VLOOKUP($B424,Attributes!$A$1:$H$355,8,FALSE)),"")</f>
        <v/>
      </c>
      <c r="O424" s="21"/>
      <c r="P424" s="25" t="s">
        <v>2021</v>
      </c>
      <c r="Q424" s="25"/>
      <c r="R424" s="25" t="s">
        <v>2021</v>
      </c>
      <c r="S424" s="25" t="s">
        <v>1452</v>
      </c>
      <c r="T424" s="25" t="s">
        <v>1508</v>
      </c>
    </row>
    <row r="425" spans="1:20" x14ac:dyDescent="0.55000000000000004">
      <c r="A425" s="22" t="s">
        <v>1503</v>
      </c>
      <c r="B425" s="22" t="s">
        <v>1605</v>
      </c>
      <c r="C425" s="21">
        <v>2</v>
      </c>
      <c r="D425" s="21" t="s">
        <v>8</v>
      </c>
      <c r="E425" s="21" t="s">
        <v>8</v>
      </c>
      <c r="F425" s="21" t="s">
        <v>6</v>
      </c>
      <c r="G425" s="21"/>
      <c r="H425" s="21" t="str">
        <f>IFERROR(IF(LEN(VLOOKUP($A425,Entities!$A$1:$C$129,3,FALSE))=0,"",VLOOKUP($A425,Entities!$A$1:$C$129,3,FALSE)),"")</f>
        <v>A controlled list of values that qualify QE Preferences.</v>
      </c>
      <c r="I425" s="21" t="str">
        <f>IFERROR(IF(LEN(VLOOKUP($A425,Entities!$A$1:$D$129,4,FALSE))=0,"",VLOOKUP($A425,Entities!$A$1:$D$129,4,FALSE)),"")</f>
        <v/>
      </c>
      <c r="J425" s="21" t="str">
        <f>IFERROR(IF(LEN(VLOOKUP($A425,Entities!$A$1:$E$129,5,FALSE))=0,"",VLOOKUP($A425,Entities!$A$1:$E$129,5,FALSE)),"")</f>
        <v>Reference Entity</v>
      </c>
      <c r="K425" s="21" t="str">
        <f>IFERROR(IF(LEN(VLOOKUP($B425,Attributes!$A$1:$C$355,3,FALSE))=0,"",VLOOKUP($B425,Attributes!$A$1:$C$355,3,FALSE)),"")</f>
        <v>NVARCHAR(4000)</v>
      </c>
      <c r="L425" s="21" t="str">
        <f>IFERROR(IF(LEN(VLOOKUP($B425,Attributes!$A$1:$F$355,6,FALSE))=0,"",VLOOKUP($B425,Attributes!$A$1:$F$355,6,FALSE)),"")</f>
        <v/>
      </c>
      <c r="M425" s="21" t="str">
        <f>IFERROR(IF(LEN(VLOOKUP($B425,Attributes!$A$1:$G$355,7,FALSE))=0,"",VLOOKUP($B425,Attributes!$A$1:$G$355,7,FALSE)),"")</f>
        <v>Description of QE_PREFERENCE_QUALIFIER_TYPE value.</v>
      </c>
      <c r="N425" s="21" t="str">
        <f>IFERROR(IF(LEN(VLOOKUP($B425,Attributes!$A$1:$H$355,8,FALSE))=0,"",VLOOKUP($B425,Attributes!$A$1:$H$355,8,FALSE)),"")</f>
        <v/>
      </c>
      <c r="O425" s="21"/>
      <c r="P425" s="25" t="s">
        <v>2021</v>
      </c>
      <c r="Q425" s="25"/>
      <c r="R425" s="25" t="s">
        <v>2021</v>
      </c>
      <c r="S425" s="25" t="s">
        <v>1452</v>
      </c>
      <c r="T425" s="25" t="s">
        <v>1605</v>
      </c>
    </row>
    <row r="426" spans="1:20" ht="33.299999999999997" x14ac:dyDescent="0.55000000000000004">
      <c r="A426" s="22" t="s">
        <v>758</v>
      </c>
      <c r="B426" s="22" t="s">
        <v>431</v>
      </c>
      <c r="C426" s="21">
        <v>1</v>
      </c>
      <c r="D426" s="21" t="s">
        <v>6</v>
      </c>
      <c r="E426" s="21" t="s">
        <v>8</v>
      </c>
      <c r="F426" s="21" t="s">
        <v>6</v>
      </c>
      <c r="G426" s="21"/>
      <c r="H426" s="21" t="str">
        <f>IFERROR(IF(LEN(VLOOKUP($A426,Entities!$A$1:$C$129,3,FALSE))=0,"",VLOOKUP($A426,Entities!$A$1:$C$129,3,FALSE)),"")</f>
        <v>A controlled list of values that identifies the particular QE PREFERENCE. Values include "Award claim required", "Entry named order allowed", "Photograph required".</v>
      </c>
      <c r="I426" s="21" t="str">
        <f>IFERROR(IF(LEN(VLOOKUP($A426,Entities!$A$1:$D$129,4,FALSE))=0,"",VLOOKUP($A426,Entities!$A$1:$D$129,4,FALSE)),"")</f>
        <v/>
      </c>
      <c r="J426" s="21" t="str">
        <f>IFERROR(IF(LEN(VLOOKUP($A426,Entities!$A$1:$E$129,5,FALSE))=0,"",VLOOKUP($A426,Entities!$A$1:$E$129,5,FALSE)),"")</f>
        <v>Reference Entity</v>
      </c>
      <c r="K426" s="21" t="str">
        <f>IFERROR(IF(LEN(VLOOKUP($B426,Attributes!$A$1:$C$355,3,FALSE))=0,"",VLOOKUP($B426,Attributes!$A$1:$C$355,3,FALSE)),"")</f>
        <v>NVARCHAR(100)</v>
      </c>
      <c r="L426" s="21" t="str">
        <f>IFERROR(IF(LEN(VLOOKUP($B426,Attributes!$A$1:$F$355,6,FALSE))=0,"",VLOOKUP($B426,Attributes!$A$1:$F$355,6,FALSE)),"")</f>
        <v>QE_Preference_Type</v>
      </c>
      <c r="M426" s="21" t="str">
        <f>IFERROR(IF(LEN(VLOOKUP($B426,Attributes!$A$1:$G$355,7,FALSE))=0,"",VLOOKUP($B426,Attributes!$A$1:$G$355,7,FALSE)),"")</f>
        <v>A controlled list of values that identifies the particular QE PREFERENCE. Values include "Award claim required", "Entry named order allowed", "Photograph required".</v>
      </c>
      <c r="N426" s="21" t="str">
        <f>IFERROR(IF(LEN(VLOOKUP($B426,Attributes!$A$1:$H$355,8,FALSE))=0,"",VLOOKUP($B426,Attributes!$A$1:$H$355,8,FALSE)),"")</f>
        <v xml:space="preserve">These preferences will be explicitly stated against the specific QEs to which they apply. </v>
      </c>
      <c r="O426" s="21"/>
      <c r="P426" s="25" t="s">
        <v>2021</v>
      </c>
      <c r="Q426" s="25"/>
      <c r="R426" s="25" t="s">
        <v>2021</v>
      </c>
      <c r="S426" s="25" t="s">
        <v>1558</v>
      </c>
      <c r="T426" s="25" t="s">
        <v>431</v>
      </c>
    </row>
    <row r="427" spans="1:20" ht="33.299999999999997" x14ac:dyDescent="0.55000000000000004">
      <c r="A427" s="22" t="s">
        <v>758</v>
      </c>
      <c r="B427" s="22" t="s">
        <v>1606</v>
      </c>
      <c r="C427" s="21">
        <v>2</v>
      </c>
      <c r="D427" s="21" t="s">
        <v>8</v>
      </c>
      <c r="E427" s="21" t="s">
        <v>8</v>
      </c>
      <c r="F427" s="21" t="s">
        <v>6</v>
      </c>
      <c r="G427" s="21"/>
      <c r="H427" s="21" t="str">
        <f>IFERROR(IF(LEN(VLOOKUP($A427,Entities!$A$1:$C$129,3,FALSE))=0,"",VLOOKUP($A427,Entities!$A$1:$C$129,3,FALSE)),"")</f>
        <v>A controlled list of values that identifies the particular QE PREFERENCE. Values include "Award claim required", "Entry named order allowed", "Photograph required".</v>
      </c>
      <c r="I427" s="21" t="str">
        <f>IFERROR(IF(LEN(VLOOKUP($A427,Entities!$A$1:$D$129,4,FALSE))=0,"",VLOOKUP($A427,Entities!$A$1:$D$129,4,FALSE)),"")</f>
        <v/>
      </c>
      <c r="J427" s="21" t="str">
        <f>IFERROR(IF(LEN(VLOOKUP($A427,Entities!$A$1:$E$129,5,FALSE))=0,"",VLOOKUP($A427,Entities!$A$1:$E$129,5,FALSE)),"")</f>
        <v>Reference Entity</v>
      </c>
      <c r="K427" s="21" t="str">
        <f>IFERROR(IF(LEN(VLOOKUP($B427,Attributes!$A$1:$C$355,3,FALSE))=0,"",VLOOKUP($B427,Attributes!$A$1:$C$355,3,FALSE)),"")</f>
        <v>NVARCHAR(4000)</v>
      </c>
      <c r="L427" s="21" t="str">
        <f>IFERROR(IF(LEN(VLOOKUP($B427,Attributes!$A$1:$F$355,6,FALSE))=0,"",VLOOKUP($B427,Attributes!$A$1:$F$355,6,FALSE)),"")</f>
        <v/>
      </c>
      <c r="M427" s="21" t="str">
        <f>IFERROR(IF(LEN(VLOOKUP($B427,Attributes!$A$1:$G$355,7,FALSE))=0,"",VLOOKUP($B427,Attributes!$A$1:$G$355,7,FALSE)),"")</f>
        <v>Description of QE_PREFERENCE_TYPE value.</v>
      </c>
      <c r="N427" s="21" t="str">
        <f>IFERROR(IF(LEN(VLOOKUP($B427,Attributes!$A$1:$H$355,8,FALSE))=0,"",VLOOKUP($B427,Attributes!$A$1:$H$355,8,FALSE)),"")</f>
        <v/>
      </c>
      <c r="O427" s="21"/>
      <c r="P427" s="25" t="s">
        <v>2021</v>
      </c>
      <c r="Q427" s="25"/>
      <c r="R427" s="25" t="s">
        <v>2021</v>
      </c>
      <c r="S427" s="25" t="s">
        <v>1558</v>
      </c>
      <c r="T427" s="25" t="s">
        <v>1606</v>
      </c>
    </row>
    <row r="428" spans="1:20" ht="22.2" x14ac:dyDescent="0.55000000000000004">
      <c r="A428" s="22" t="s">
        <v>448</v>
      </c>
      <c r="B428" s="22" t="s">
        <v>7</v>
      </c>
      <c r="C428" s="21">
        <v>1</v>
      </c>
      <c r="D428" s="21" t="s">
        <v>6</v>
      </c>
      <c r="E428" s="21" t="s">
        <v>6</v>
      </c>
      <c r="F428" s="21" t="s">
        <v>6</v>
      </c>
      <c r="G428" s="21"/>
      <c r="H428" s="21" t="str">
        <f>IFERROR(IF(LEN(VLOOKUP($A428,Entities!$A$1:$C$129,3,FALSE))=0,"",VLOOKUP($A428,Entities!$A$1:$C$129,3,FALSE)),"")</f>
        <v>The QUALIFICATION CATEGORY applied to a specific QUALIFICATION ELEMENT.</v>
      </c>
      <c r="I428" s="21" t="str">
        <f>IFERROR(IF(LEN(VLOOKUP($A428,Entities!$A$1:$D$129,4,FALSE))=0,"",VLOOKUP($A428,Entities!$A$1:$D$129,4,FALSE)),"")</f>
        <v/>
      </c>
      <c r="J428" s="21" t="str">
        <f>IFERROR(IF(LEN(VLOOKUP($A428,Entities!$A$1:$E$129,5,FALSE))=0,"",VLOOKUP($A428,Entities!$A$1:$E$129,5,FALSE)),"")</f>
        <v>Qualification Category</v>
      </c>
      <c r="K428" s="21" t="str">
        <f>IFERROR(IF(LEN(VLOOKUP($B428,Attributes!$A$1:$C$355,3,FALSE))=0,"",VLOOKUP($B428,Attributes!$A$1:$C$355,3,FALSE)),"")</f>
        <v>NVARCHAR(32)</v>
      </c>
      <c r="L428" s="21" t="str">
        <f>IFERROR(IF(LEN(VLOOKUP($B428,Attributes!$A$1:$F$355,6,FALSE))=0,"",VLOOKUP($B428,Attributes!$A$1:$F$355,6,FALSE)),"")</f>
        <v/>
      </c>
      <c r="M428" s="21" t="str">
        <f>IFERROR(IF(LEN(VLOOKUP($B428,Attributes!$A$1:$G$355,7,FALSE))=0,"",VLOOKUP($B428,Attributes!$A$1:$G$355,7,FALSE)),"")</f>
        <v>A value that denotes and distinguishes the PARTY.</v>
      </c>
      <c r="N428" s="21" t="str">
        <f>IFERROR(IF(LEN(VLOOKUP($B428,Attributes!$A$1:$H$355,8,FALSE))=0,"",VLOOKUP($B428,Attributes!$A$1:$H$355,8,FALSE)),"")</f>
        <v>In this case is an AWARDING ORGANISATION. 
Where the party is an awarding organisation the JCQCIC Awarding Organisation Id must be used.</v>
      </c>
      <c r="O428" s="21"/>
      <c r="P428" s="25" t="s">
        <v>367</v>
      </c>
      <c r="Q428" s="25"/>
      <c r="R428" s="25" t="s">
        <v>367</v>
      </c>
      <c r="S428" s="25" t="s">
        <v>1390</v>
      </c>
      <c r="T428" s="25" t="s">
        <v>7</v>
      </c>
    </row>
    <row r="429" spans="1:20" ht="33.299999999999997" x14ac:dyDescent="0.55000000000000004">
      <c r="A429" s="22" t="s">
        <v>448</v>
      </c>
      <c r="B429" s="22" t="s">
        <v>16</v>
      </c>
      <c r="C429" s="21">
        <v>2</v>
      </c>
      <c r="D429" s="21" t="s">
        <v>6</v>
      </c>
      <c r="E429" s="21" t="s">
        <v>6</v>
      </c>
      <c r="F429" s="21" t="s">
        <v>6</v>
      </c>
      <c r="G429" s="21" t="s">
        <v>1327</v>
      </c>
      <c r="H429" s="21" t="str">
        <f>IFERROR(IF(LEN(VLOOKUP($A429,Entities!$A$1:$C$129,3,FALSE))=0,"",VLOOKUP($A429,Entities!$A$1:$C$129,3,FALSE)),"")</f>
        <v>The QUALIFICATION CATEGORY applied to a specific QUALIFICATION ELEMENT.</v>
      </c>
      <c r="I429" s="21" t="str">
        <f>IFERROR(IF(LEN(VLOOKUP($A429,Entities!$A$1:$D$129,4,FALSE))=0,"",VLOOKUP($A429,Entities!$A$1:$D$129,4,FALSE)),"")</f>
        <v/>
      </c>
      <c r="J429" s="21" t="str">
        <f>IFERROR(IF(LEN(VLOOKUP($A429,Entities!$A$1:$E$129,5,FALSE))=0,"",VLOOKUP($A429,Entities!$A$1:$E$129,5,FALSE)),"")</f>
        <v>Qualification Category</v>
      </c>
      <c r="K429" s="21" t="str">
        <f>IFERROR(IF(LEN(VLOOKUP($B429,Attributes!$A$1:$C$355,3,FALSE))=0,"",VLOOKUP($B429,Attributes!$A$1:$C$355,3,FALSE)),"")</f>
        <v>NVARCHAR(32)</v>
      </c>
      <c r="L429" s="21" t="str">
        <f>IFERROR(IF(LEN(VLOOKUP($B429,Attributes!$A$1:$F$355,6,FALSE))=0,"",VLOOKUP($B429,Attributes!$A$1:$F$355,6,FALSE)),"")</f>
        <v>Qualification_Element_Type</v>
      </c>
      <c r="M429" s="21" t="str">
        <f>IFERROR(IF(LEN(VLOOKUP($B429,Attributes!$A$1:$G$355,7,FALSE))=0,"",VLOOKUP($B429,Attributes!$A$1:$G$355,7,FALSE)),"")</f>
        <v>A controlled list of values that denotes the type and behaviour of the specific QUALIFICATION ELEMENT. Values are "Scheme", "Award", "Learning Unit", "Pathway", "Assessable".</v>
      </c>
      <c r="N429" s="21" t="str">
        <f>IFERROR(IF(LEN(VLOOKUP($B429,Attributes!$A$1:$H$355,8,FALSE))=0,"",VLOOKUP($B429,Attributes!$A$1:$H$355,8,FALSE)),"")</f>
        <v/>
      </c>
      <c r="O429" s="21"/>
      <c r="P429" s="25" t="s">
        <v>367</v>
      </c>
      <c r="Q429" s="25"/>
      <c r="R429" s="25" t="s">
        <v>367</v>
      </c>
      <c r="S429" s="25" t="s">
        <v>1390</v>
      </c>
      <c r="T429" s="25" t="s">
        <v>16</v>
      </c>
    </row>
    <row r="430" spans="1:20" ht="33.299999999999997" x14ac:dyDescent="0.55000000000000004">
      <c r="A430" s="22" t="s">
        <v>448</v>
      </c>
      <c r="B430" s="22" t="s">
        <v>15</v>
      </c>
      <c r="C430" s="21">
        <v>3</v>
      </c>
      <c r="D430" s="21" t="s">
        <v>6</v>
      </c>
      <c r="E430" s="21" t="s">
        <v>6</v>
      </c>
      <c r="F430" s="21" t="s">
        <v>6</v>
      </c>
      <c r="G430" s="21" t="s">
        <v>1327</v>
      </c>
      <c r="H430" s="21" t="str">
        <f>IFERROR(IF(LEN(VLOOKUP($A430,Entities!$A$1:$C$129,3,FALSE))=0,"",VLOOKUP($A430,Entities!$A$1:$C$129,3,FALSE)),"")</f>
        <v>The QUALIFICATION CATEGORY applied to a specific QUALIFICATION ELEMENT.</v>
      </c>
      <c r="I430" s="21" t="str">
        <f>IFERROR(IF(LEN(VLOOKUP($A430,Entities!$A$1:$D$129,4,FALSE))=0,"",VLOOKUP($A430,Entities!$A$1:$D$129,4,FALSE)),"")</f>
        <v/>
      </c>
      <c r="J430" s="21" t="str">
        <f>IFERROR(IF(LEN(VLOOKUP($A430,Entities!$A$1:$E$129,5,FALSE))=0,"",VLOOKUP($A430,Entities!$A$1:$E$129,5,FALSE)),"")</f>
        <v>Qualification Category</v>
      </c>
      <c r="K430" s="21" t="str">
        <f>IFERROR(IF(LEN(VLOOKUP($B430,Attributes!$A$1:$C$355,3,FALSE))=0,"",VLOOKUP($B430,Attributes!$A$1:$C$355,3,FALSE)),"")</f>
        <v>NVARCHAR(50)</v>
      </c>
      <c r="L430" s="21" t="str">
        <f>IFERROR(IF(LEN(VLOOKUP($B430,Attributes!$A$1:$F$355,6,FALSE))=0,"",VLOOKUP($B430,Attributes!$A$1:$F$355,6,FALSE)),"")</f>
        <v/>
      </c>
      <c r="M430" s="21" t="str">
        <f>IFERROR(IF(LEN(VLOOKUP($B430,Attributes!$A$1:$G$355,7,FALSE))=0,"",VLOOKUP($B430,Attributes!$A$1:$G$355,7,FALSE)),"")</f>
        <v>A value that uniquely identifies a specific part of a Qualification and applies to one or more QUALIFICATION ELEMENT(s) within an AWARDING ORGANISATION.</v>
      </c>
      <c r="N430" s="21" t="str">
        <f>IFERROR(IF(LEN(VLOOKUP($B430,Attributes!$A$1:$H$355,8,FALSE))=0,"",VLOOKUP($B430,Attributes!$A$1:$H$355,8,FALSE)),"")</f>
        <v>The same value may be used for a number of QUALIFICATION ELEMENTS provided they are differentiated by Qualification_Element_Type.</v>
      </c>
      <c r="O430" s="21"/>
      <c r="P430" s="25" t="s">
        <v>367</v>
      </c>
      <c r="Q430" s="25"/>
      <c r="R430" s="25" t="s">
        <v>367</v>
      </c>
      <c r="S430" s="25" t="s">
        <v>1390</v>
      </c>
      <c r="T430" s="25" t="s">
        <v>15</v>
      </c>
    </row>
    <row r="431" spans="1:20" ht="22.2" x14ac:dyDescent="0.55000000000000004">
      <c r="A431" s="22" t="s">
        <v>448</v>
      </c>
      <c r="B431" s="22" t="s">
        <v>450</v>
      </c>
      <c r="C431" s="21">
        <v>4</v>
      </c>
      <c r="D431" s="21" t="s">
        <v>6</v>
      </c>
      <c r="E431" s="21" t="s">
        <v>6</v>
      </c>
      <c r="F431" s="21" t="s">
        <v>6</v>
      </c>
      <c r="G431" s="21" t="s">
        <v>1327</v>
      </c>
      <c r="H431" s="21" t="str">
        <f>IFERROR(IF(LEN(VLOOKUP($A431,Entities!$A$1:$C$129,3,FALSE))=0,"",VLOOKUP($A431,Entities!$A$1:$C$129,3,FALSE)),"")</f>
        <v>The QUALIFICATION CATEGORY applied to a specific QUALIFICATION ELEMENT.</v>
      </c>
      <c r="I431" s="21" t="str">
        <f>IFERROR(IF(LEN(VLOOKUP($A431,Entities!$A$1:$D$129,4,FALSE))=0,"",VLOOKUP($A431,Entities!$A$1:$D$129,4,FALSE)),"")</f>
        <v/>
      </c>
      <c r="J431" s="21" t="str">
        <f>IFERROR(IF(LEN(VLOOKUP($A431,Entities!$A$1:$E$129,5,FALSE))=0,"",VLOOKUP($A431,Entities!$A$1:$E$129,5,FALSE)),"")</f>
        <v>Qualification Category</v>
      </c>
      <c r="K431" s="21" t="str">
        <f>IFERROR(IF(LEN(VLOOKUP($B431,Attributes!$A$1:$C$355,3,FALSE))=0,"",VLOOKUP($B431,Attributes!$A$1:$C$355,3,FALSE)),"")</f>
        <v>NVARCHAR(32)</v>
      </c>
      <c r="L431" s="21" t="str">
        <f>IFERROR(IF(LEN(VLOOKUP($B431,Attributes!$A$1:$F$355,6,FALSE))=0,"",VLOOKUP($B431,Attributes!$A$1:$F$355,6,FALSE)),"")</f>
        <v/>
      </c>
      <c r="M431" s="21" t="str">
        <f>IFERROR(IF(LEN(VLOOKUP($B431,Attributes!$A$1:$G$355,7,FALSE))=0,"",VLOOKUP($B431,Attributes!$A$1:$G$355,7,FALSE)),"")</f>
        <v>The administrator of the QUALIFICATION CATEGORY. May be a PARTY or a system etc.</v>
      </c>
      <c r="N431" s="21" t="str">
        <f>IFERROR(IF(LEN(VLOOKUP($B431,Attributes!$A$1:$H$355,8,FALSE))=0,"",VLOOKUP($B431,Attributes!$A$1:$H$355,8,FALSE)),"")</f>
        <v/>
      </c>
      <c r="O431" s="21"/>
      <c r="P431" s="25" t="s">
        <v>367</v>
      </c>
      <c r="Q431" s="25"/>
      <c r="R431" s="25" t="s">
        <v>367</v>
      </c>
      <c r="S431" s="25" t="s">
        <v>1389</v>
      </c>
      <c r="T431" s="25" t="s">
        <v>450</v>
      </c>
    </row>
    <row r="432" spans="1:20" ht="22.2" x14ac:dyDescent="0.55000000000000004">
      <c r="A432" s="22" t="s">
        <v>448</v>
      </c>
      <c r="B432" s="22" t="s">
        <v>1519</v>
      </c>
      <c r="C432" s="21">
        <v>5</v>
      </c>
      <c r="D432" s="21" t="s">
        <v>6</v>
      </c>
      <c r="E432" s="21" t="s">
        <v>6</v>
      </c>
      <c r="F432" s="21" t="s">
        <v>6</v>
      </c>
      <c r="G432" s="21" t="s">
        <v>1327</v>
      </c>
      <c r="H432" s="21" t="str">
        <f>IFERROR(IF(LEN(VLOOKUP($A432,Entities!$A$1:$C$129,3,FALSE))=0,"",VLOOKUP($A432,Entities!$A$1:$C$129,3,FALSE)),"")</f>
        <v>The QUALIFICATION CATEGORY applied to a specific QUALIFICATION ELEMENT.</v>
      </c>
      <c r="I432" s="21" t="str">
        <f>IFERROR(IF(LEN(VLOOKUP($A432,Entities!$A$1:$D$129,4,FALSE))=0,"",VLOOKUP($A432,Entities!$A$1:$D$129,4,FALSE)),"")</f>
        <v/>
      </c>
      <c r="J432" s="21" t="str">
        <f>IFERROR(IF(LEN(VLOOKUP($A432,Entities!$A$1:$E$129,5,FALSE))=0,"",VLOOKUP($A432,Entities!$A$1:$E$129,5,FALSE)),"")</f>
        <v>Qualification Category</v>
      </c>
      <c r="K432" s="21" t="str">
        <f>IFERROR(IF(LEN(VLOOKUP($B432,Attributes!$A$1:$C$355,3,FALSE))=0,"",VLOOKUP($B432,Attributes!$A$1:$C$355,3,FALSE)),"")</f>
        <v>NVARCHAR(200)</v>
      </c>
      <c r="L432" s="21" t="str">
        <f>IFERROR(IF(LEN(VLOOKUP($B432,Attributes!$A$1:$F$355,6,FALSE))=0,"",VLOOKUP($B432,Attributes!$A$1:$F$355,6,FALSE)),"")</f>
        <v/>
      </c>
      <c r="M432" s="21" t="str">
        <f>IFERROR(IF(LEN(VLOOKUP($B432,Attributes!$A$1:$G$355,7,FALSE))=0,"",VLOOKUP($B432,Attributes!$A$1:$G$355,7,FALSE)),"")</f>
        <v>A controlled list of values that identifies a qualification categorisation.</v>
      </c>
      <c r="N432" s="21" t="str">
        <f>IFERROR(IF(LEN(VLOOKUP($B432,Attributes!$A$1:$H$355,8,FALSE))=0,"",VLOOKUP($B432,Attributes!$A$1:$H$355,8,FALSE)),"")</f>
        <v/>
      </c>
      <c r="O432" s="21"/>
      <c r="P432" s="25" t="s">
        <v>367</v>
      </c>
      <c r="Q432" s="25"/>
      <c r="R432" s="25" t="s">
        <v>367</v>
      </c>
      <c r="S432" s="25" t="s">
        <v>1541</v>
      </c>
      <c r="T432" s="25" t="s">
        <v>1519</v>
      </c>
    </row>
    <row r="433" spans="1:20" ht="77.7" x14ac:dyDescent="0.55000000000000004">
      <c r="A433" s="22" t="s">
        <v>448</v>
      </c>
      <c r="B433" s="22" t="s">
        <v>451</v>
      </c>
      <c r="C433" s="21">
        <v>6</v>
      </c>
      <c r="D433" s="21" t="s">
        <v>6</v>
      </c>
      <c r="E433" s="21" t="s">
        <v>6</v>
      </c>
      <c r="F433" s="21" t="s">
        <v>6</v>
      </c>
      <c r="G433" s="21" t="s">
        <v>1327</v>
      </c>
      <c r="H433" s="21" t="str">
        <f>IFERROR(IF(LEN(VLOOKUP($A433,Entities!$A$1:$C$129,3,FALSE))=0,"",VLOOKUP($A433,Entities!$A$1:$C$129,3,FALSE)),"")</f>
        <v>The QUALIFICATION CATEGORY applied to a specific QUALIFICATION ELEMENT.</v>
      </c>
      <c r="I433" s="21" t="str">
        <f>IFERROR(IF(LEN(VLOOKUP($A433,Entities!$A$1:$D$129,4,FALSE))=0,"",VLOOKUP($A433,Entities!$A$1:$D$129,4,FALSE)),"")</f>
        <v/>
      </c>
      <c r="J433" s="21" t="str">
        <f>IFERROR(IF(LEN(VLOOKUP($A433,Entities!$A$1:$E$129,5,FALSE))=0,"",VLOOKUP($A433,Entities!$A$1:$E$129,5,FALSE)),"")</f>
        <v>Qualification Category</v>
      </c>
      <c r="K433" s="21" t="str">
        <f>IFERROR(IF(LEN(VLOOKUP($B433,Attributes!$A$1:$C$355,3,FALSE))=0,"",VLOOKUP($B433,Attributes!$A$1:$C$355,3,FALSE)),"")</f>
        <v>NVARCHAR(100)</v>
      </c>
      <c r="L433" s="21" t="str">
        <f>IFERROR(IF(LEN(VLOOKUP($B433,Attributes!$A$1:$F$355,6,FALSE))=0,"",VLOOKUP($B433,Attributes!$A$1:$F$355,6,FALSE)),"")</f>
        <v/>
      </c>
      <c r="M433" s="21" t="str">
        <f>IFERROR(IF(LEN(VLOOKUP($B433,Attributes!$A$1:$G$355,7,FALSE))=0,"",VLOOKUP($B433,Attributes!$A$1:$G$355,7,FALSE)),"")</f>
        <v>The value in a QUALIFICATION CATEGORY list eg GCSE.</v>
      </c>
      <c r="N433" s="21" t="str">
        <f>IFERROR(IF(LEN(VLOOKUP($B433,Attributes!$A$1:$H$355,8,FALSE))=0,"",VLOOKUP($B433,Attributes!$A$1:$H$355,8,FALSE)),"")</f>
        <v xml:space="preserve">The content of the Qualification_Type attribute which has now been deprecated can be mapped directly to Qual_Category_Value in the new Qualification Category data block. The associated Qual_Category_Administrator will be "JCQ A2C Data Exchange" and the Qual_Category_Name will be "A2C Qualification Type".
AOs may populate a second category, "RITS Qualification Type", if they wish to do so. There will be some overlap between values in the 2 categories eg the value "GCE A Level" is likely to appear in both.
</v>
      </c>
      <c r="O433" s="21"/>
      <c r="P433" s="25" t="s">
        <v>367</v>
      </c>
      <c r="Q433" s="25"/>
      <c r="R433" s="25" t="s">
        <v>367</v>
      </c>
      <c r="S433" s="25" t="s">
        <v>1389</v>
      </c>
      <c r="T433" s="25" t="s">
        <v>451</v>
      </c>
    </row>
    <row r="434" spans="1:20" ht="55.5" x14ac:dyDescent="0.55000000000000004">
      <c r="A434" s="22" t="s">
        <v>41</v>
      </c>
      <c r="B434" s="22" t="s">
        <v>42</v>
      </c>
      <c r="C434" s="21">
        <v>1</v>
      </c>
      <c r="D434" s="21" t="s">
        <v>6</v>
      </c>
      <c r="E434" s="21" t="s">
        <v>6</v>
      </c>
      <c r="F434" s="21" t="s">
        <v>6</v>
      </c>
      <c r="G434" s="21" t="s">
        <v>1327</v>
      </c>
      <c r="H434" s="21" t="str">
        <f>IFERROR(IF(LEN(VLOOKUP($A434,Entities!$A$1:$C$129,3,FALSE))=0,"",VLOOKUP($A434,Entities!$A$1:$C$129,3,FALSE)),"")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34" s="21" t="str">
        <f>IFERROR(IF(LEN(VLOOKUP($A434,Entities!$A$1:$D$129,4,FALSE))=0,"",VLOOKUP($A434,Entities!$A$1:$D$129,4,FALSE)),"")</f>
        <v>Inclusive of linking combinations of QUALIFICATION ELEMENT(s) - AWARD(s), ASSESSABLE(s), SCHEME(s), LEARNING UNIT(s), PATHWAY(s) - that represent the whole Qualification.</v>
      </c>
      <c r="J434" s="21" t="str">
        <f>IFERROR(IF(LEN(VLOOKUP($A434,Entities!$A$1:$E$129,5,FALSE))=0,"",VLOOKUP($A434,Entities!$A$1:$E$129,5,FALSE)),"")</f>
        <v>Qualification Element</v>
      </c>
      <c r="K434" s="21" t="str">
        <f>IFERROR(IF(LEN(VLOOKUP($B434,Attributes!$A$1:$C$355,3,FALSE))=0,"",VLOOKUP($B434,Attributes!$A$1:$C$355,3,FALSE)),"")</f>
        <v>NVARCHAR(32)</v>
      </c>
      <c r="L434" s="21" t="str">
        <f>IFERROR(IF(LEN(VLOOKUP($B434,Attributes!$A$1:$F$355,6,FALSE))=0,"",VLOOKUP($B434,Attributes!$A$1:$F$355,6,FALSE)),"")</f>
        <v/>
      </c>
      <c r="M434" s="21" t="str">
        <f>IFERROR(IF(LEN(VLOOKUP($B434,Attributes!$A$1:$G$355,7,FALSE))=0,"",VLOOKUP($B434,Attributes!$A$1:$G$355,7,FALSE)),"")</f>
        <v>A value that denotes and distinguishes the PARTY.</v>
      </c>
      <c r="N434" s="21" t="str">
        <f>IFERROR(IF(LEN(VLOOKUP($B434,Attributes!$A$1:$H$355,8,FALSE))=0,"",VLOOKUP($B434,Attributes!$A$1:$H$355,8,FALSE)),"")</f>
        <v>In this case the party is an awarding organisation; one of the identifiers listed in the Harmonised Values section will be used.</v>
      </c>
      <c r="O434" s="21"/>
      <c r="P434" s="25" t="s">
        <v>2022</v>
      </c>
      <c r="Q434" s="25"/>
      <c r="R434" s="25" t="s">
        <v>2022</v>
      </c>
      <c r="S434" s="25" t="s">
        <v>1391</v>
      </c>
      <c r="T434" s="25" t="s">
        <v>42</v>
      </c>
    </row>
    <row r="435" spans="1:20" ht="55.5" x14ac:dyDescent="0.55000000000000004">
      <c r="A435" s="22" t="s">
        <v>41</v>
      </c>
      <c r="B435" s="22" t="s">
        <v>44</v>
      </c>
      <c r="C435" s="21">
        <v>2</v>
      </c>
      <c r="D435" s="21" t="s">
        <v>6</v>
      </c>
      <c r="E435" s="21" t="s">
        <v>6</v>
      </c>
      <c r="F435" s="21" t="s">
        <v>6</v>
      </c>
      <c r="G435" s="21" t="s">
        <v>1327</v>
      </c>
      <c r="H435" s="21" t="str">
        <f>IFERROR(IF(LEN(VLOOKUP($A435,Entities!$A$1:$C$129,3,FALSE))=0,"",VLOOKUP($A435,Entities!$A$1:$C$129,3,FALSE)),"")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35" s="21" t="str">
        <f>IFERROR(IF(LEN(VLOOKUP($A435,Entities!$A$1:$D$129,4,FALSE))=0,"",VLOOKUP($A435,Entities!$A$1:$D$129,4,FALSE)),"")</f>
        <v>Inclusive of linking combinations of QUALIFICATION ELEMENT(s) - AWARD(s), ASSESSABLE(s), SCHEME(s), LEARNING UNIT(s), PATHWAY(s) - that represent the whole Qualification.</v>
      </c>
      <c r="J435" s="21" t="str">
        <f>IFERROR(IF(LEN(VLOOKUP($A435,Entities!$A$1:$E$129,5,FALSE))=0,"",VLOOKUP($A435,Entities!$A$1:$E$129,5,FALSE)),"")</f>
        <v>Qualification Element</v>
      </c>
      <c r="K435" s="21" t="str">
        <f>IFERROR(IF(LEN(VLOOKUP($B435,Attributes!$A$1:$C$355,3,FALSE))=0,"",VLOOKUP($B435,Attributes!$A$1:$C$355,3,FALSE)),"")</f>
        <v>NVARCHAR(32)</v>
      </c>
      <c r="L435" s="21" t="str">
        <f>IFERROR(IF(LEN(VLOOKUP($B435,Attributes!$A$1:$F$355,6,FALSE))=0,"",VLOOKUP($B435,Attributes!$A$1:$F$355,6,FALSE)),"")</f>
        <v>Qualification_Element_Type</v>
      </c>
      <c r="M435" s="21" t="str">
        <f>IFERROR(IF(LEN(VLOOKUP($B435,Attributes!$A$1:$G$355,7,FALSE))=0,"",VLOOKUP($B435,Attributes!$A$1:$G$355,7,FALSE)),"")</f>
        <v>A controlled list of values that denotes the type and behaviour of the specific QUALIFICATION ELEMENT. Values are "Scheme", "Award", "Learning Unit", "Pathway", "Assessable".</v>
      </c>
      <c r="N435" s="21" t="str">
        <f>IFERROR(IF(LEN(VLOOKUP($B435,Attributes!$A$1:$H$355,8,FALSE))=0,"",VLOOKUP($B435,Attributes!$A$1:$H$355,8,FALSE)),"")</f>
        <v/>
      </c>
      <c r="O435" s="21"/>
      <c r="P435" s="25" t="s">
        <v>2022</v>
      </c>
      <c r="Q435" s="25"/>
      <c r="R435" s="25" t="s">
        <v>2022</v>
      </c>
      <c r="S435" s="25" t="s">
        <v>1391</v>
      </c>
      <c r="T435" s="25" t="s">
        <v>44</v>
      </c>
    </row>
    <row r="436" spans="1:20" ht="55.5" x14ac:dyDescent="0.55000000000000004">
      <c r="A436" s="22" t="s">
        <v>41</v>
      </c>
      <c r="B436" s="22" t="s">
        <v>43</v>
      </c>
      <c r="C436" s="21">
        <v>3</v>
      </c>
      <c r="D436" s="21" t="s">
        <v>6</v>
      </c>
      <c r="E436" s="21" t="s">
        <v>6</v>
      </c>
      <c r="F436" s="21" t="s">
        <v>6</v>
      </c>
      <c r="G436" s="21" t="s">
        <v>1327</v>
      </c>
      <c r="H436" s="21" t="str">
        <f>IFERROR(IF(LEN(VLOOKUP($A436,Entities!$A$1:$C$129,3,FALSE))=0,"",VLOOKUP($A436,Entities!$A$1:$C$129,3,FALSE)),"")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36" s="21" t="str">
        <f>IFERROR(IF(LEN(VLOOKUP($A436,Entities!$A$1:$D$129,4,FALSE))=0,"",VLOOKUP($A436,Entities!$A$1:$D$129,4,FALSE)),"")</f>
        <v>Inclusive of linking combinations of QUALIFICATION ELEMENT(s) - AWARD(s), ASSESSABLE(s), SCHEME(s), LEARNING UNIT(s), PATHWAY(s) - that represent the whole Qualification.</v>
      </c>
      <c r="J436" s="21" t="str">
        <f>IFERROR(IF(LEN(VLOOKUP($A436,Entities!$A$1:$E$129,5,FALSE))=0,"",VLOOKUP($A436,Entities!$A$1:$E$129,5,FALSE)),"")</f>
        <v>Qualification Element</v>
      </c>
      <c r="K436" s="21" t="str">
        <f>IFERROR(IF(LEN(VLOOKUP($B436,Attributes!$A$1:$C$355,3,FALSE))=0,"",VLOOKUP($B436,Attributes!$A$1:$C$355,3,FALSE)),"")</f>
        <v>NVARCHAR(50)</v>
      </c>
      <c r="L436" s="21" t="str">
        <f>IFERROR(IF(LEN(VLOOKUP($B436,Attributes!$A$1:$F$355,6,FALSE))=0,"",VLOOKUP($B436,Attributes!$A$1:$F$355,6,FALSE)),"")</f>
        <v/>
      </c>
      <c r="M436" s="21" t="str">
        <f>IFERROR(IF(LEN(VLOOKUP($B436,Attributes!$A$1:$G$355,7,FALSE))=0,"",VLOOKUP($B436,Attributes!$A$1:$G$355,7,FALSE)),"")</f>
        <v>A value that uniquely identifies a specific part of a Qualification and applies to one or more QUALIFICATION ELEMENT(s) within an AWARDING ORGANISATION.</v>
      </c>
      <c r="N436" s="21" t="str">
        <f>IFERROR(IF(LEN(VLOOKUP($B436,Attributes!$A$1:$H$355,8,FALSE))=0,"",VLOOKUP($B436,Attributes!$A$1:$H$355,8,FALSE)),"")</f>
        <v/>
      </c>
      <c r="O436" s="21"/>
      <c r="P436" s="25" t="s">
        <v>2022</v>
      </c>
      <c r="Q436" s="25"/>
      <c r="R436" s="25" t="s">
        <v>2022</v>
      </c>
      <c r="S436" s="25" t="s">
        <v>1391</v>
      </c>
      <c r="T436" s="25" t="s">
        <v>43</v>
      </c>
    </row>
    <row r="437" spans="1:20" ht="55.5" x14ac:dyDescent="0.55000000000000004">
      <c r="A437" s="22" t="s">
        <v>41</v>
      </c>
      <c r="B437" s="22" t="s">
        <v>45</v>
      </c>
      <c r="C437" s="21">
        <v>4</v>
      </c>
      <c r="D437" s="21" t="s">
        <v>6</v>
      </c>
      <c r="E437" s="21" t="s">
        <v>6</v>
      </c>
      <c r="F437" s="21" t="s">
        <v>6</v>
      </c>
      <c r="G437" s="21" t="s">
        <v>1327</v>
      </c>
      <c r="H437" s="21" t="str">
        <f>IFERROR(IF(LEN(VLOOKUP($A437,Entities!$A$1:$C$129,3,FALSE))=0,"",VLOOKUP($A437,Entities!$A$1:$C$129,3,FALSE)),"")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37" s="21" t="str">
        <f>IFERROR(IF(LEN(VLOOKUP($A437,Entities!$A$1:$D$129,4,FALSE))=0,"",VLOOKUP($A437,Entities!$A$1:$D$129,4,FALSE)),"")</f>
        <v>Inclusive of linking combinations of QUALIFICATION ELEMENT(s) - AWARD(s), ASSESSABLE(s), SCHEME(s), LEARNING UNIT(s), PATHWAY(s) - that represent the whole Qualification.</v>
      </c>
      <c r="J437" s="21" t="str">
        <f>IFERROR(IF(LEN(VLOOKUP($A437,Entities!$A$1:$E$129,5,FALSE))=0,"",VLOOKUP($A437,Entities!$A$1:$E$129,5,FALSE)),"")</f>
        <v>Qualification Element</v>
      </c>
      <c r="K437" s="21" t="str">
        <f>IFERROR(IF(LEN(VLOOKUP($B437,Attributes!$A$1:$C$355,3,FALSE))=0,"",VLOOKUP($B437,Attributes!$A$1:$C$355,3,FALSE)),"")</f>
        <v>NVARCHAR(32)</v>
      </c>
      <c r="L437" s="21" t="str">
        <f>IFERROR(IF(LEN(VLOOKUP($B437,Attributes!$A$1:$F$355,6,FALSE))=0,"",VLOOKUP($B437,Attributes!$A$1:$F$355,6,FALSE)),"")</f>
        <v/>
      </c>
      <c r="M437" s="21" t="str">
        <f>IFERROR(IF(LEN(VLOOKUP($B437,Attributes!$A$1:$G$355,7,FALSE))=0,"",VLOOKUP($B437,Attributes!$A$1:$G$355,7,FALSE)),"")</f>
        <v>A value that denotes and distinguishes the PARTY.</v>
      </c>
      <c r="N437" s="21" t="str">
        <f>IFERROR(IF(LEN(VLOOKUP($B437,Attributes!$A$1:$H$355,8,FALSE))=0,"",VLOOKUP($B437,Attributes!$A$1:$H$355,8,FALSE)),"")</f>
        <v>In this case the party is an awarding organisation; one of the identifiers listed in the Harmonised Values section will be used.</v>
      </c>
      <c r="O437" s="21"/>
      <c r="P437" s="25" t="s">
        <v>2022</v>
      </c>
      <c r="Q437" s="25"/>
      <c r="R437" s="25" t="s">
        <v>2022</v>
      </c>
      <c r="S437" s="25" t="s">
        <v>1391</v>
      </c>
      <c r="T437" s="25" t="s">
        <v>45</v>
      </c>
    </row>
    <row r="438" spans="1:20" ht="55.5" x14ac:dyDescent="0.55000000000000004">
      <c r="A438" s="22" t="s">
        <v>41</v>
      </c>
      <c r="B438" s="22" t="s">
        <v>47</v>
      </c>
      <c r="C438" s="21">
        <v>5</v>
      </c>
      <c r="D438" s="21" t="s">
        <v>6</v>
      </c>
      <c r="E438" s="21" t="s">
        <v>6</v>
      </c>
      <c r="F438" s="21" t="s">
        <v>6</v>
      </c>
      <c r="G438" s="21" t="s">
        <v>1327</v>
      </c>
      <c r="H438" s="21" t="str">
        <f>IFERROR(IF(LEN(VLOOKUP($A438,Entities!$A$1:$C$129,3,FALSE))=0,"",VLOOKUP($A438,Entities!$A$1:$C$129,3,FALSE)),"")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38" s="21" t="str">
        <f>IFERROR(IF(LEN(VLOOKUP($A438,Entities!$A$1:$D$129,4,FALSE))=0,"",VLOOKUP($A438,Entities!$A$1:$D$129,4,FALSE)),"")</f>
        <v>Inclusive of linking combinations of QUALIFICATION ELEMENT(s) - AWARD(s), ASSESSABLE(s), SCHEME(s), LEARNING UNIT(s), PATHWAY(s) - that represent the whole Qualification.</v>
      </c>
      <c r="J438" s="21" t="str">
        <f>IFERROR(IF(LEN(VLOOKUP($A438,Entities!$A$1:$E$129,5,FALSE))=0,"",VLOOKUP($A438,Entities!$A$1:$E$129,5,FALSE)),"")</f>
        <v>Qualification Element</v>
      </c>
      <c r="K438" s="21" t="str">
        <f>IFERROR(IF(LEN(VLOOKUP($B438,Attributes!$A$1:$C$355,3,FALSE))=0,"",VLOOKUP($B438,Attributes!$A$1:$C$355,3,FALSE)),"")</f>
        <v>NVARCHAR(32)</v>
      </c>
      <c r="L438" s="21" t="str">
        <f>IFERROR(IF(LEN(VLOOKUP($B438,Attributes!$A$1:$F$355,6,FALSE))=0,"",VLOOKUP($B438,Attributes!$A$1:$F$355,6,FALSE)),"")</f>
        <v>Qualification_Element_Type</v>
      </c>
      <c r="M438" s="21" t="str">
        <f>IFERROR(IF(LEN(VLOOKUP($B438,Attributes!$A$1:$G$355,7,FALSE))=0,"",VLOOKUP($B438,Attributes!$A$1:$G$355,7,FALSE)),"")</f>
        <v>A controlled list of values that denotes the type and behaviour of the specific QUALIFICATION ELEMENT. Values are "Scheme", "Award", "Learning Unit", "Pathway", "Assessable".</v>
      </c>
      <c r="N438" s="21" t="str">
        <f>IFERROR(IF(LEN(VLOOKUP($B438,Attributes!$A$1:$H$355,8,FALSE))=0,"",VLOOKUP($B438,Attributes!$A$1:$H$355,8,FALSE)),"")</f>
        <v/>
      </c>
      <c r="O438" s="21"/>
      <c r="P438" s="25" t="s">
        <v>2022</v>
      </c>
      <c r="Q438" s="25"/>
      <c r="R438" s="25" t="s">
        <v>2022</v>
      </c>
      <c r="S438" s="25" t="s">
        <v>1391</v>
      </c>
      <c r="T438" s="25" t="s">
        <v>47</v>
      </c>
    </row>
    <row r="439" spans="1:20" ht="55.5" x14ac:dyDescent="0.55000000000000004">
      <c r="A439" s="22" t="s">
        <v>41</v>
      </c>
      <c r="B439" s="22" t="s">
        <v>46</v>
      </c>
      <c r="C439" s="21">
        <v>6</v>
      </c>
      <c r="D439" s="21" t="s">
        <v>6</v>
      </c>
      <c r="E439" s="21" t="s">
        <v>6</v>
      </c>
      <c r="F439" s="21" t="s">
        <v>6</v>
      </c>
      <c r="G439" s="21" t="s">
        <v>1327</v>
      </c>
      <c r="H439" s="21" t="str">
        <f>IFERROR(IF(LEN(VLOOKUP($A439,Entities!$A$1:$C$129,3,FALSE))=0,"",VLOOKUP($A439,Entities!$A$1:$C$129,3,FALSE)),"")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39" s="21" t="str">
        <f>IFERROR(IF(LEN(VLOOKUP($A439,Entities!$A$1:$D$129,4,FALSE))=0,"",VLOOKUP($A439,Entities!$A$1:$D$129,4,FALSE)),"")</f>
        <v>Inclusive of linking combinations of QUALIFICATION ELEMENT(s) - AWARD(s), ASSESSABLE(s), SCHEME(s), LEARNING UNIT(s), PATHWAY(s) - that represent the whole Qualification.</v>
      </c>
      <c r="J439" s="21" t="str">
        <f>IFERROR(IF(LEN(VLOOKUP($A439,Entities!$A$1:$E$129,5,FALSE))=0,"",VLOOKUP($A439,Entities!$A$1:$E$129,5,FALSE)),"")</f>
        <v>Qualification Element</v>
      </c>
      <c r="K439" s="21" t="str">
        <f>IFERROR(IF(LEN(VLOOKUP($B439,Attributes!$A$1:$C$355,3,FALSE))=0,"",VLOOKUP($B439,Attributes!$A$1:$C$355,3,FALSE)),"")</f>
        <v>NVARCHAR(50)</v>
      </c>
      <c r="L439" s="21" t="str">
        <f>IFERROR(IF(LEN(VLOOKUP($B439,Attributes!$A$1:$F$355,6,FALSE))=0,"",VLOOKUP($B439,Attributes!$A$1:$F$355,6,FALSE)),"")</f>
        <v/>
      </c>
      <c r="M439" s="21" t="str">
        <f>IFERROR(IF(LEN(VLOOKUP($B439,Attributes!$A$1:$G$355,7,FALSE))=0,"",VLOOKUP($B439,Attributes!$A$1:$G$355,7,FALSE)),"")</f>
        <v>A value that uniquely identifies a specific part of a Qualification and applies to one or more QUALIFICATION ELEMENT(s) within an AWARDING ORGANISATION.</v>
      </c>
      <c r="N439" s="21" t="str">
        <f>IFERROR(IF(LEN(VLOOKUP($B439,Attributes!$A$1:$H$355,8,FALSE))=0,"",VLOOKUP($B439,Attributes!$A$1:$H$355,8,FALSE)),"")</f>
        <v/>
      </c>
      <c r="O439" s="21"/>
      <c r="P439" s="25" t="s">
        <v>2022</v>
      </c>
      <c r="Q439" s="25"/>
      <c r="R439" s="25" t="s">
        <v>2022</v>
      </c>
      <c r="S439" s="25" t="s">
        <v>1391</v>
      </c>
      <c r="T439" s="25" t="s">
        <v>46</v>
      </c>
    </row>
    <row r="440" spans="1:20" ht="55.5" x14ac:dyDescent="0.55000000000000004">
      <c r="A440" s="22" t="s">
        <v>41</v>
      </c>
      <c r="B440" s="22" t="s">
        <v>453</v>
      </c>
      <c r="C440" s="21">
        <v>7</v>
      </c>
      <c r="D440" s="21" t="s">
        <v>6</v>
      </c>
      <c r="E440" s="21" t="s">
        <v>8</v>
      </c>
      <c r="F440" s="21" t="s">
        <v>6</v>
      </c>
      <c r="G440" s="21" t="s">
        <v>1327</v>
      </c>
      <c r="H440" s="21" t="str">
        <f>IFERROR(IF(LEN(VLOOKUP($A440,Entities!$A$1:$C$129,3,FALSE))=0,"",VLOOKUP($A440,Entities!$A$1:$C$129,3,FALSE)),"")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40" s="21" t="str">
        <f>IFERROR(IF(LEN(VLOOKUP($A440,Entities!$A$1:$D$129,4,FALSE))=0,"",VLOOKUP($A440,Entities!$A$1:$D$129,4,FALSE)),"")</f>
        <v>Inclusive of linking combinations of QUALIFICATION ELEMENT(s) - AWARD(s), ASSESSABLE(s), SCHEME(s), LEARNING UNIT(s), PATHWAY(s) - that represent the whole Qualification.</v>
      </c>
      <c r="J440" s="21" t="str">
        <f>IFERROR(IF(LEN(VLOOKUP($A440,Entities!$A$1:$E$129,5,FALSE))=0,"",VLOOKUP($A440,Entities!$A$1:$E$129,5,FALSE)),"")</f>
        <v>Qualification Element</v>
      </c>
      <c r="K440" s="21" t="str">
        <f>IFERROR(IF(LEN(VLOOKUP($B440,Attributes!$A$1:$C$355,3,FALSE))=0,"",VLOOKUP($B440,Attributes!$A$1:$C$355,3,FALSE)),"")</f>
        <v>DATETIME DAY TO SECOND</v>
      </c>
      <c r="L440" s="21" t="str">
        <f>IFERROR(IF(LEN(VLOOKUP($B440,Attributes!$A$1:$F$355,6,FALSE))=0,"",VLOOKUP($B440,Attributes!$A$1:$F$355,6,FALSE)),"")</f>
        <v/>
      </c>
      <c r="M440" s="21" t="str">
        <f>IFERROR(IF(LEN(VLOOKUP($B440,Attributes!$A$1:$G$355,7,FALSE))=0,"",VLOOKUP($B440,Attributes!$A$1:$G$355,7,FALSE)),"")</f>
        <v>The date/time from which this QE RELATIONSHIP becomes effective.</v>
      </c>
      <c r="N440" s="21" t="str">
        <f>IFERROR(IF(LEN(VLOOKUP($B440,Attributes!$A$1:$H$355,8,FALSE))=0,"",VLOOKUP($B440,Attributes!$A$1:$H$355,8,FALSE)),"")</f>
        <v/>
      </c>
      <c r="O440" s="21"/>
      <c r="P440" s="25" t="s">
        <v>2022</v>
      </c>
      <c r="Q440" s="25"/>
      <c r="R440" s="25" t="s">
        <v>2022</v>
      </c>
      <c r="S440" s="25" t="s">
        <v>1391</v>
      </c>
      <c r="T440" s="25" t="s">
        <v>453</v>
      </c>
    </row>
    <row r="441" spans="1:20" ht="55.5" x14ac:dyDescent="0.55000000000000004">
      <c r="A441" s="22" t="s">
        <v>41</v>
      </c>
      <c r="B441" s="22" t="s">
        <v>48</v>
      </c>
      <c r="C441" s="21">
        <v>8</v>
      </c>
      <c r="D441" s="21" t="s">
        <v>8</v>
      </c>
      <c r="E441" s="21" t="s">
        <v>6</v>
      </c>
      <c r="F441" s="21" t="s">
        <v>6</v>
      </c>
      <c r="G441" s="21" t="s">
        <v>1327</v>
      </c>
      <c r="H441" s="21" t="str">
        <f>IFERROR(IF(LEN(VLOOKUP($A441,Entities!$A$1:$C$129,3,FALSE))=0,"",VLOOKUP($A441,Entities!$A$1:$C$129,3,FALSE)),"")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41" s="21" t="str">
        <f>IFERROR(IF(LEN(VLOOKUP($A441,Entities!$A$1:$D$129,4,FALSE))=0,"",VLOOKUP($A441,Entities!$A$1:$D$129,4,FALSE)),"")</f>
        <v>Inclusive of linking combinations of QUALIFICATION ELEMENT(s) - AWARD(s), ASSESSABLE(s), SCHEME(s), LEARNING UNIT(s), PATHWAY(s) - that represent the whole Qualification.</v>
      </c>
      <c r="J441" s="21" t="str">
        <f>IFERROR(IF(LEN(VLOOKUP($A441,Entities!$A$1:$E$129,5,FALSE))=0,"",VLOOKUP($A441,Entities!$A$1:$E$129,5,FALSE)),"")</f>
        <v>Qualification Element</v>
      </c>
      <c r="K441" s="21" t="str">
        <f>IFERROR(IF(LEN(VLOOKUP($B441,Attributes!$A$1:$C$355,3,FALSE))=0,"",VLOOKUP($B441,Attributes!$A$1:$C$355,3,FALSE)),"")</f>
        <v>NVARCHAR(32)</v>
      </c>
      <c r="L441" s="21" t="str">
        <f>IFERROR(IF(LEN(VLOOKUP($B441,Attributes!$A$1:$F$355,6,FALSE))=0,"",VLOOKUP($B441,Attributes!$A$1:$F$355,6,FALSE)),"")</f>
        <v>QE_Relationship_Type</v>
      </c>
      <c r="M441" s="21" t="str">
        <f>IFERROR(IF(LEN(VLOOKUP($B441,Attributes!$A$1:$G$355,7,FALSE))=0,"",VLOOKUP($B441,Attributes!$A$1:$G$355,7,FALSE)),"")</f>
        <v>A controlled list of values that identifies the type of relationship between two QUALIFICATION ELEMENTs. Values are "Allowed", "Disallowed".</v>
      </c>
      <c r="N441" s="21" t="str">
        <f>IFERROR(IF(LEN(VLOOKUP($B441,Attributes!$A$1:$H$355,8,FALSE))=0,"",VLOOKUP($B441,Attributes!$A$1:$H$355,8,FALSE)),"")</f>
        <v xml:space="preserve">The QE_Relationship_Type value provided should be considered along with the QE_Relationship_Rule_Type value. See descriptions against individual type list values in Appendix 2 for further guidance.
Note however that MIS should not rely on these values to fully clarify terminal rule requirements.
</v>
      </c>
      <c r="O441" s="21"/>
      <c r="P441" s="25" t="s">
        <v>2022</v>
      </c>
      <c r="Q441" s="25"/>
      <c r="R441" s="25" t="s">
        <v>2022</v>
      </c>
      <c r="S441" s="25" t="s">
        <v>1350</v>
      </c>
      <c r="T441" s="25" t="s">
        <v>48</v>
      </c>
    </row>
    <row r="442" spans="1:20" ht="55.5" x14ac:dyDescent="0.55000000000000004">
      <c r="A442" s="22" t="s">
        <v>41</v>
      </c>
      <c r="B442" s="22" t="s">
        <v>49</v>
      </c>
      <c r="C442" s="21">
        <v>9</v>
      </c>
      <c r="D442" s="21" t="s">
        <v>8</v>
      </c>
      <c r="E442" s="21" t="s">
        <v>6</v>
      </c>
      <c r="F442" s="21" t="s">
        <v>6</v>
      </c>
      <c r="G442" s="21" t="s">
        <v>1327</v>
      </c>
      <c r="H442" s="21" t="str">
        <f>IFERROR(IF(LEN(VLOOKUP($A442,Entities!$A$1:$C$129,3,FALSE))=0,"",VLOOKUP($A442,Entities!$A$1:$C$129,3,FALSE)),"")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42" s="21" t="str">
        <f>IFERROR(IF(LEN(VLOOKUP($A442,Entities!$A$1:$D$129,4,FALSE))=0,"",VLOOKUP($A442,Entities!$A$1:$D$129,4,FALSE)),"")</f>
        <v>Inclusive of linking combinations of QUALIFICATION ELEMENT(s) - AWARD(s), ASSESSABLE(s), SCHEME(s), LEARNING UNIT(s), PATHWAY(s) - that represent the whole Qualification.</v>
      </c>
      <c r="J442" s="21" t="str">
        <f>IFERROR(IF(LEN(VLOOKUP($A442,Entities!$A$1:$E$129,5,FALSE))=0,"",VLOOKUP($A442,Entities!$A$1:$E$129,5,FALSE)),"")</f>
        <v>Qualification Element</v>
      </c>
      <c r="K442" s="21" t="str">
        <f>IFERROR(IF(LEN(VLOOKUP($B442,Attributes!$A$1:$C$355,3,FALSE))=0,"",VLOOKUP($B442,Attributes!$A$1:$C$355,3,FALSE)),"")</f>
        <v>NVARCHAR(20)</v>
      </c>
      <c r="L442" s="21" t="str">
        <f>IFERROR(IF(LEN(VLOOKUP($B442,Attributes!$A$1:$F$355,6,FALSE))=0,"",VLOOKUP($B442,Attributes!$A$1:$F$355,6,FALSE)),"")</f>
        <v>QE_Relationship_Rule_Type</v>
      </c>
      <c r="M442" s="21" t="str">
        <f>IFERROR(IF(LEN(VLOOKUP($B442,Attributes!$A$1:$G$355,7,FALSE))=0,"",VLOOKUP($B442,Attributes!$A$1:$G$355,7,FALSE)),"")</f>
        <v>A controlled list of values that specifies the type of constraint applicable to a QE RELATIONSHIP between 2 QUALIFICATION ELEMENTs. Values are "Same Series", "Top Up", Fall Back", "Anytime".</v>
      </c>
      <c r="N442" s="21" t="str">
        <f>IFERROR(IF(LEN(VLOOKUP($B442,Attributes!$A$1:$H$355,8,FALSE))=0,"",VLOOKUP($B442,Attributes!$A$1:$H$355,8,FALSE)),"")</f>
        <v xml:space="preserve">The QE_Relationship_Rule_Type value provided should be considered along with the QE_Relationship_Type value. See descriptions against individual type list values in Appendix 2 for further guidance.
Note however that MIS should not rely on these values to fully clarify terminal rule requirements.
</v>
      </c>
      <c r="O442" s="21"/>
      <c r="P442" s="25" t="s">
        <v>2022</v>
      </c>
      <c r="Q442" s="25"/>
      <c r="R442" s="25" t="s">
        <v>2022</v>
      </c>
      <c r="S442" s="25" t="s">
        <v>1350</v>
      </c>
      <c r="T442" s="25" t="s">
        <v>49</v>
      </c>
    </row>
    <row r="443" spans="1:20" ht="55.5" x14ac:dyDescent="0.55000000000000004">
      <c r="A443" s="22" t="s">
        <v>41</v>
      </c>
      <c r="B443" s="22" t="s">
        <v>454</v>
      </c>
      <c r="C443" s="21">
        <v>10</v>
      </c>
      <c r="D443" s="21" t="s">
        <v>8</v>
      </c>
      <c r="E443" s="21" t="s">
        <v>8</v>
      </c>
      <c r="F443" s="21" t="s">
        <v>8</v>
      </c>
      <c r="G443" s="21" t="s">
        <v>1327</v>
      </c>
      <c r="H443" s="21" t="str">
        <f>IFERROR(IF(LEN(VLOOKUP($A443,Entities!$A$1:$C$129,3,FALSE))=0,"",VLOOKUP($A443,Entities!$A$1:$C$129,3,FALSE)),"")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43" s="21" t="str">
        <f>IFERROR(IF(LEN(VLOOKUP($A443,Entities!$A$1:$D$129,4,FALSE))=0,"",VLOOKUP($A443,Entities!$A$1:$D$129,4,FALSE)),"")</f>
        <v>Inclusive of linking combinations of QUALIFICATION ELEMENT(s) - AWARD(s), ASSESSABLE(s), SCHEME(s), LEARNING UNIT(s), PATHWAY(s) - that represent the whole Qualification.</v>
      </c>
      <c r="J443" s="21" t="str">
        <f>IFERROR(IF(LEN(VLOOKUP($A443,Entities!$A$1:$E$129,5,FALSE))=0,"",VLOOKUP($A443,Entities!$A$1:$E$129,5,FALSE)),"")</f>
        <v>Qualification Element</v>
      </c>
      <c r="K443" s="21" t="str">
        <f>IFERROR(IF(LEN(VLOOKUP($B443,Attributes!$A$1:$C$355,3,FALSE))=0,"",VLOOKUP($B443,Attributes!$A$1:$C$355,3,FALSE)),"")</f>
        <v>DATETIME DAY TO SECOND</v>
      </c>
      <c r="L443" s="21" t="str">
        <f>IFERROR(IF(LEN(VLOOKUP($B443,Attributes!$A$1:$F$355,6,FALSE))=0,"",VLOOKUP($B443,Attributes!$A$1:$F$355,6,FALSE)),"")</f>
        <v/>
      </c>
      <c r="M443" s="21" t="str">
        <f>IFERROR(IF(LEN(VLOOKUP($B443,Attributes!$A$1:$G$355,7,FALSE))=0,"",VLOOKUP($B443,Attributes!$A$1:$G$355,7,FALSE)),"")</f>
        <v>The date/time from which this QE RELATIONSHIP ceases to be effective.</v>
      </c>
      <c r="N443" s="21" t="str">
        <f>IFERROR(IF(LEN(VLOOKUP($B443,Attributes!$A$1:$H$355,8,FALSE))=0,"",VLOOKUP($B443,Attributes!$A$1:$H$355,8,FALSE)),"")</f>
        <v/>
      </c>
      <c r="O443" s="21"/>
      <c r="P443" s="25" t="s">
        <v>2022</v>
      </c>
      <c r="Q443" s="25"/>
      <c r="R443" s="25" t="s">
        <v>2022</v>
      </c>
      <c r="S443" s="25" t="s">
        <v>1350</v>
      </c>
      <c r="T443" s="25" t="s">
        <v>454</v>
      </c>
    </row>
    <row r="444" spans="1:20" ht="55.5" x14ac:dyDescent="0.55000000000000004">
      <c r="A444" s="22" t="s">
        <v>41</v>
      </c>
      <c r="B444" s="22" t="s">
        <v>1887</v>
      </c>
      <c r="C444" s="21">
        <v>11</v>
      </c>
      <c r="D444" s="21" t="s">
        <v>8</v>
      </c>
      <c r="E444" s="21" t="s">
        <v>8</v>
      </c>
      <c r="F444" s="21" t="s">
        <v>8</v>
      </c>
      <c r="G444" s="21"/>
      <c r="H444" s="21" t="str">
        <f>IFERROR(IF(LEN(VLOOKUP($A444,Entities!$A$1:$C$129,3,FALSE))=0,"",VLOOKUP($A444,Entities!$A$1:$C$129,3,FALSE)),"")</f>
        <v>The combinations of QUALIFICATION ELEMENT that can be combined to link together the specification, Rules of Combination, units and assessments and satisfy both the requirements of a component based QUALIFICATION ELEMENT or linear QUALIFICATION ELEMENT.</v>
      </c>
      <c r="I444" s="21" t="str">
        <f>IFERROR(IF(LEN(VLOOKUP($A444,Entities!$A$1:$D$129,4,FALSE))=0,"",VLOOKUP($A444,Entities!$A$1:$D$129,4,FALSE)),"")</f>
        <v>Inclusive of linking combinations of QUALIFICATION ELEMENT(s) - AWARD(s), ASSESSABLE(s), SCHEME(s), LEARNING UNIT(s), PATHWAY(s) - that represent the whole Qualification.</v>
      </c>
      <c r="J444" s="21" t="str">
        <f>IFERROR(IF(LEN(VLOOKUP($A444,Entities!$A$1:$E$129,5,FALSE))=0,"",VLOOKUP($A444,Entities!$A$1:$E$129,5,FALSE)),"")</f>
        <v>Qualification Element</v>
      </c>
      <c r="K444" s="21" t="str">
        <f>IFERROR(IF(LEN(VLOOKUP($B444,Attributes!$A$1:$C$355,3,FALSE))=0,"",VLOOKUP($B444,Attributes!$A$1:$C$355,3,FALSE)),"")</f>
        <v>NVARCHAR(1000)</v>
      </c>
      <c r="L444" s="21" t="str">
        <f>IFERROR(IF(LEN(VLOOKUP($B444,Attributes!$A$1:$F$355,6,FALSE))=0,"",VLOOKUP($B444,Attributes!$A$1:$F$355,6,FALSE)),"")</f>
        <v/>
      </c>
      <c r="M444" s="21" t="str">
        <f>IFERROR(IF(LEN(VLOOKUP($B444,Attributes!$A$1:$G$355,7,FALSE))=0,"",VLOOKUP($B444,Attributes!$A$1:$G$355,7,FALSE)),"")</f>
        <v>Optional notes about the relationship</v>
      </c>
      <c r="N444" s="21" t="str">
        <f>IFERROR(IF(LEN(VLOOKUP($B444,Attributes!$A$1:$H$355,8,FALSE))=0,"",VLOOKUP($B444,Attributes!$A$1:$H$355,8,FALSE)),"")</f>
        <v/>
      </c>
      <c r="O444" s="21"/>
      <c r="P444" s="25" t="s">
        <v>2022</v>
      </c>
      <c r="Q444" s="25"/>
      <c r="R444" s="25" t="s">
        <v>2022</v>
      </c>
      <c r="S444" s="25" t="s">
        <v>1350</v>
      </c>
      <c r="T444" s="25" t="s">
        <v>1887</v>
      </c>
    </row>
    <row r="445" spans="1:20" ht="44.4" x14ac:dyDescent="0.55000000000000004">
      <c r="A445" s="22" t="s">
        <v>192</v>
      </c>
      <c r="B445" s="22" t="s">
        <v>49</v>
      </c>
      <c r="C445" s="21">
        <v>1</v>
      </c>
      <c r="D445" s="21" t="s">
        <v>6</v>
      </c>
      <c r="E445" s="21" t="s">
        <v>8</v>
      </c>
      <c r="F445" s="21" t="s">
        <v>6</v>
      </c>
      <c r="G445" s="21"/>
      <c r="H445" s="21" t="str">
        <f>IFERROR(IF(LEN(VLOOKUP($A445,Entities!$A$1:$C$129,3,FALSE))=0,"",VLOOKUP($A445,Entities!$A$1:$C$129,3,FALSE)),"")</f>
        <v>A controlled list of values that specifies the type of constraint applicable to a QE RELATIONSHIP between 2 QUALIFICATION ELEMENTs. Values are "Same Series", "Top Up", Fall Back", "Anytime".</v>
      </c>
      <c r="I445" s="21" t="str">
        <f>IFERROR(IF(LEN(VLOOKUP($A445,Entities!$A$1:$D$129,4,FALSE))=0,"",VLOOKUP($A445,Entities!$A$1:$D$129,4,FALSE)),"")</f>
        <v/>
      </c>
      <c r="J445" s="21" t="str">
        <f>IFERROR(IF(LEN(VLOOKUP($A445,Entities!$A$1:$E$129,5,FALSE))=0,"",VLOOKUP($A445,Entities!$A$1:$E$129,5,FALSE)),"")</f>
        <v>Reference Entity</v>
      </c>
      <c r="K445" s="21" t="str">
        <f>IFERROR(IF(LEN(VLOOKUP($B445,Attributes!$A$1:$C$355,3,FALSE))=0,"",VLOOKUP($B445,Attributes!$A$1:$C$355,3,FALSE)),"")</f>
        <v>NVARCHAR(20)</v>
      </c>
      <c r="L445" s="21" t="str">
        <f>IFERROR(IF(LEN(VLOOKUP($B445,Attributes!$A$1:$F$355,6,FALSE))=0,"",VLOOKUP($B445,Attributes!$A$1:$F$355,6,FALSE)),"")</f>
        <v>QE_Relationship_Rule_Type</v>
      </c>
      <c r="M445" s="21" t="str">
        <f>IFERROR(IF(LEN(VLOOKUP($B445,Attributes!$A$1:$G$355,7,FALSE))=0,"",VLOOKUP($B445,Attributes!$A$1:$G$355,7,FALSE)),"")</f>
        <v>A controlled list of values that specifies the type of constraint applicable to a QE RELATIONSHIP between 2 QUALIFICATION ELEMENTs. Values are "Same Series", "Top Up", Fall Back", "Anytime".</v>
      </c>
      <c r="N445" s="21" t="str">
        <f>IFERROR(IF(LEN(VLOOKUP($B445,Attributes!$A$1:$H$355,8,FALSE))=0,"",VLOOKUP($B445,Attributes!$A$1:$H$355,8,FALSE)),"")</f>
        <v xml:space="preserve">The QE_Relationship_Rule_Type value provided should be considered along with the QE_Relationship_Type value. See descriptions against individual type list values in Appendix 2 for further guidance.
Note however that MIS should not rely on these values to fully clarify terminal rule requirements.
</v>
      </c>
      <c r="O445" s="21"/>
      <c r="P445" s="25" t="s">
        <v>2021</v>
      </c>
      <c r="Q445" s="25"/>
      <c r="R445" s="25" t="s">
        <v>2021</v>
      </c>
      <c r="S445" s="25" t="s">
        <v>1456</v>
      </c>
      <c r="T445" s="25" t="s">
        <v>49</v>
      </c>
    </row>
    <row r="446" spans="1:20" ht="44.4" x14ac:dyDescent="0.55000000000000004">
      <c r="A446" s="22" t="s">
        <v>192</v>
      </c>
      <c r="B446" s="22" t="s">
        <v>1607</v>
      </c>
      <c r="C446" s="21">
        <v>2</v>
      </c>
      <c r="D446" s="21" t="s">
        <v>8</v>
      </c>
      <c r="E446" s="21" t="s">
        <v>8</v>
      </c>
      <c r="F446" s="21" t="s">
        <v>6</v>
      </c>
      <c r="G446" s="21"/>
      <c r="H446" s="21" t="str">
        <f>IFERROR(IF(LEN(VLOOKUP($A446,Entities!$A$1:$C$129,3,FALSE))=0,"",VLOOKUP($A446,Entities!$A$1:$C$129,3,FALSE)),"")</f>
        <v>A controlled list of values that specifies the type of constraint applicable to a QE RELATIONSHIP between 2 QUALIFICATION ELEMENTs. Values are "Same Series", "Top Up", Fall Back", "Anytime".</v>
      </c>
      <c r="I446" s="21" t="str">
        <f>IFERROR(IF(LEN(VLOOKUP($A446,Entities!$A$1:$D$129,4,FALSE))=0,"",VLOOKUP($A446,Entities!$A$1:$D$129,4,FALSE)),"")</f>
        <v/>
      </c>
      <c r="J446" s="21" t="str">
        <f>IFERROR(IF(LEN(VLOOKUP($A446,Entities!$A$1:$E$129,5,FALSE))=0,"",VLOOKUP($A446,Entities!$A$1:$E$129,5,FALSE)),"")</f>
        <v>Reference Entity</v>
      </c>
      <c r="K446" s="21" t="str">
        <f>IFERROR(IF(LEN(VLOOKUP($B446,Attributes!$A$1:$C$355,3,FALSE))=0,"",VLOOKUP($B446,Attributes!$A$1:$C$355,3,FALSE)),"")</f>
        <v>NVARCHAR(4000)</v>
      </c>
      <c r="L446" s="21" t="str">
        <f>IFERROR(IF(LEN(VLOOKUP($B446,Attributes!$A$1:$F$355,6,FALSE))=0,"",VLOOKUP($B446,Attributes!$A$1:$F$355,6,FALSE)),"")</f>
        <v/>
      </c>
      <c r="M446" s="21" t="str">
        <f>IFERROR(IF(LEN(VLOOKUP($B446,Attributes!$A$1:$G$355,7,FALSE))=0,"",VLOOKUP($B446,Attributes!$A$1:$G$355,7,FALSE)),"")</f>
        <v>Description of QE_RELATIONSHIP_RULE_TYPE value.</v>
      </c>
      <c r="N446" s="21" t="str">
        <f>IFERROR(IF(LEN(VLOOKUP($B446,Attributes!$A$1:$H$355,8,FALSE))=0,"",VLOOKUP($B446,Attributes!$A$1:$H$355,8,FALSE)),"")</f>
        <v/>
      </c>
      <c r="O446" s="21"/>
      <c r="P446" s="25" t="s">
        <v>2021</v>
      </c>
      <c r="Q446" s="25"/>
      <c r="R446" s="25" t="s">
        <v>2021</v>
      </c>
      <c r="S446" s="25" t="s">
        <v>1456</v>
      </c>
      <c r="T446" s="25" t="s">
        <v>1607</v>
      </c>
    </row>
    <row r="447" spans="1:20" ht="44.4" x14ac:dyDescent="0.55000000000000004">
      <c r="A447" s="22" t="s">
        <v>59</v>
      </c>
      <c r="B447" s="22" t="s">
        <v>48</v>
      </c>
      <c r="C447" s="21">
        <v>1</v>
      </c>
      <c r="D447" s="21" t="s">
        <v>6</v>
      </c>
      <c r="E447" s="21" t="s">
        <v>8</v>
      </c>
      <c r="F447" s="21" t="s">
        <v>6</v>
      </c>
      <c r="G447" s="21"/>
      <c r="H447" s="21" t="str">
        <f>IFERROR(IF(LEN(VLOOKUP($A447,Entities!$A$1:$C$129,3,FALSE))=0,"",VLOOKUP($A447,Entities!$A$1:$C$129,3,FALSE)),"")</f>
        <v>A controlled list of values that identifies the type of relationship between two QUALIFICATION ELEMENTs. Values are "Allowed", "Disallowed".</v>
      </c>
      <c r="I447" s="21" t="str">
        <f>IFERROR(IF(LEN(VLOOKUP($A447,Entities!$A$1:$D$129,4,FALSE))=0,"",VLOOKUP($A447,Entities!$A$1:$D$129,4,FALSE)),"")</f>
        <v/>
      </c>
      <c r="J447" s="21" t="str">
        <f>IFERROR(IF(LEN(VLOOKUP($A447,Entities!$A$1:$E$129,5,FALSE))=0,"",VLOOKUP($A447,Entities!$A$1:$E$129,5,FALSE)),"")</f>
        <v>Reference Entity</v>
      </c>
      <c r="K447" s="21" t="str">
        <f>IFERROR(IF(LEN(VLOOKUP($B447,Attributes!$A$1:$C$355,3,FALSE))=0,"",VLOOKUP($B447,Attributes!$A$1:$C$355,3,FALSE)),"")</f>
        <v>NVARCHAR(32)</v>
      </c>
      <c r="L447" s="21" t="str">
        <f>IFERROR(IF(LEN(VLOOKUP($B447,Attributes!$A$1:$F$355,6,FALSE))=0,"",VLOOKUP($B447,Attributes!$A$1:$F$355,6,FALSE)),"")</f>
        <v>QE_Relationship_Type</v>
      </c>
      <c r="M447" s="21" t="str">
        <f>IFERROR(IF(LEN(VLOOKUP($B447,Attributes!$A$1:$G$355,7,FALSE))=0,"",VLOOKUP($B447,Attributes!$A$1:$G$355,7,FALSE)),"")</f>
        <v>A controlled list of values that identifies the type of relationship between two QUALIFICATION ELEMENTs. Values are "Allowed", "Disallowed".</v>
      </c>
      <c r="N447" s="21" t="str">
        <f>IFERROR(IF(LEN(VLOOKUP($B447,Attributes!$A$1:$H$355,8,FALSE))=0,"",VLOOKUP($B447,Attributes!$A$1:$H$355,8,FALSE)),"")</f>
        <v xml:space="preserve">The QE_Relationship_Type value provided should be considered along with the QE_Relationship_Rule_Type value. See descriptions against individual type list values in Appendix 2 for further guidance.
Note however that MIS should not rely on these values to fully clarify terminal rule requirements.
</v>
      </c>
      <c r="O447" s="21"/>
      <c r="P447" s="25" t="s">
        <v>2021</v>
      </c>
      <c r="Q447" s="25"/>
      <c r="R447" s="25" t="s">
        <v>2021</v>
      </c>
      <c r="S447" s="25" t="s">
        <v>1457</v>
      </c>
      <c r="T447" s="25" t="s">
        <v>48</v>
      </c>
    </row>
    <row r="448" spans="1:20" ht="33.299999999999997" x14ac:dyDescent="0.55000000000000004">
      <c r="A448" s="22" t="s">
        <v>59</v>
      </c>
      <c r="B448" s="22" t="s">
        <v>1608</v>
      </c>
      <c r="C448" s="21">
        <v>2</v>
      </c>
      <c r="D448" s="21" t="s">
        <v>8</v>
      </c>
      <c r="E448" s="21" t="s">
        <v>8</v>
      </c>
      <c r="F448" s="21" t="s">
        <v>6</v>
      </c>
      <c r="G448" s="21"/>
      <c r="H448" s="21" t="str">
        <f>IFERROR(IF(LEN(VLOOKUP($A448,Entities!$A$1:$C$129,3,FALSE))=0,"",VLOOKUP($A448,Entities!$A$1:$C$129,3,FALSE)),"")</f>
        <v>A controlled list of values that identifies the type of relationship between two QUALIFICATION ELEMENTs. Values are "Allowed", "Disallowed".</v>
      </c>
      <c r="I448" s="21" t="str">
        <f>IFERROR(IF(LEN(VLOOKUP($A448,Entities!$A$1:$D$129,4,FALSE))=0,"",VLOOKUP($A448,Entities!$A$1:$D$129,4,FALSE)),"")</f>
        <v/>
      </c>
      <c r="J448" s="21" t="str">
        <f>IFERROR(IF(LEN(VLOOKUP($A448,Entities!$A$1:$E$129,5,FALSE))=0,"",VLOOKUP($A448,Entities!$A$1:$E$129,5,FALSE)),"")</f>
        <v>Reference Entity</v>
      </c>
      <c r="K448" s="21" t="str">
        <f>IFERROR(IF(LEN(VLOOKUP($B448,Attributes!$A$1:$C$355,3,FALSE))=0,"",VLOOKUP($B448,Attributes!$A$1:$C$355,3,FALSE)),"")</f>
        <v>NVARCHAR(4000)</v>
      </c>
      <c r="L448" s="21" t="str">
        <f>IFERROR(IF(LEN(VLOOKUP($B448,Attributes!$A$1:$F$355,6,FALSE))=0,"",VLOOKUP($B448,Attributes!$A$1:$F$355,6,FALSE)),"")</f>
        <v/>
      </c>
      <c r="M448" s="21" t="str">
        <f>IFERROR(IF(LEN(VLOOKUP($B448,Attributes!$A$1:$G$355,7,FALSE))=0,"",VLOOKUP($B448,Attributes!$A$1:$G$355,7,FALSE)),"")</f>
        <v>Description of QE_RELATIONSHIP_TYPE value.</v>
      </c>
      <c r="N448" s="21" t="str">
        <f>IFERROR(IF(LEN(VLOOKUP($B448,Attributes!$A$1:$H$355,8,FALSE))=0,"",VLOOKUP($B448,Attributes!$A$1:$H$355,8,FALSE)),"")</f>
        <v/>
      </c>
      <c r="O448" s="21"/>
      <c r="P448" s="25" t="s">
        <v>2021</v>
      </c>
      <c r="Q448" s="25"/>
      <c r="R448" s="25" t="s">
        <v>2021</v>
      </c>
      <c r="S448" s="25" t="s">
        <v>1457</v>
      </c>
      <c r="T448" s="25" t="s">
        <v>1608</v>
      </c>
    </row>
    <row r="449" spans="1:20" ht="44.4" x14ac:dyDescent="0.55000000000000004">
      <c r="A449" s="22" t="s">
        <v>1906</v>
      </c>
      <c r="B449" s="22" t="s">
        <v>7</v>
      </c>
      <c r="C449" s="21">
        <v>1</v>
      </c>
      <c r="D449" s="21" t="s">
        <v>6</v>
      </c>
      <c r="E449" s="21" t="s">
        <v>6</v>
      </c>
      <c r="F449" s="21" t="s">
        <v>6</v>
      </c>
      <c r="G449" s="21"/>
      <c r="H449" s="21" t="str">
        <f>IFERROR(IF(LEN(VLOOKUP($A449,Entities!$A$1:$C$129,3,FALSE))=0,"",VLOOKUP($A449,Entities!$A$1:$C$129,3,FALSE)),"")</f>
        <v>The QE_SUBJECT_CLASS_PERF_TABLE identifies one or more QE_SUBJECT_CLASSIFICATIONs for a particular QUAL PERFORMANCE TABLE. The "discount code" identifies that there is overlap in the curriculum between QUALIFICATION ELEMENTs.</v>
      </c>
      <c r="I449" s="21" t="str">
        <f>IFERROR(IF(LEN(VLOOKUP($A449,Entities!$A$1:$D$129,4,FALSE))=0,"",VLOOKUP($A449,Entities!$A$1:$D$129,4,FALSE)),"")</f>
        <v/>
      </c>
      <c r="J449" s="21" t="str">
        <f>IFERROR(IF(LEN(VLOOKUP($A449,Entities!$A$1:$E$129,5,FALSE))=0,"",VLOOKUP($A449,Entities!$A$1:$E$129,5,FALSE)),"")</f>
        <v>QE Subject Classification</v>
      </c>
      <c r="K449" s="21" t="str">
        <f>IFERROR(IF(LEN(VLOOKUP($B449,Attributes!$A$1:$C$355,3,FALSE))=0,"",VLOOKUP($B449,Attributes!$A$1:$C$355,3,FALSE)),"")</f>
        <v>NVARCHAR(32)</v>
      </c>
      <c r="L449" s="21" t="str">
        <f>IFERROR(IF(LEN(VLOOKUP($B449,Attributes!$A$1:$F$355,6,FALSE))=0,"",VLOOKUP($B449,Attributes!$A$1:$F$355,6,FALSE)),"")</f>
        <v/>
      </c>
      <c r="M449" s="21" t="str">
        <f>IFERROR(IF(LEN(VLOOKUP($B449,Attributes!$A$1:$G$355,7,FALSE))=0,"",VLOOKUP($B449,Attributes!$A$1:$G$355,7,FALSE)),"")</f>
        <v>A value that denotes and distinguishes the PARTY.</v>
      </c>
      <c r="N449" s="21" t="str">
        <f>IFERROR(IF(LEN(VLOOKUP($B449,Attributes!$A$1:$H$355,8,FALSE))=0,"",VLOOKUP($B449,Attributes!$A$1:$H$355,8,FALSE)),"")</f>
        <v>In this case is an AWARDING ORGANISATION. 
Where the party is an awarding organisation the JCQCIC Awarding Organisation Id must be used.</v>
      </c>
      <c r="O449" s="21"/>
      <c r="P449" s="25" t="s">
        <v>367</v>
      </c>
      <c r="Q449" s="25"/>
      <c r="R449" s="25" t="s">
        <v>367</v>
      </c>
      <c r="S449" s="25" t="s">
        <v>1909</v>
      </c>
      <c r="T449" s="25" t="s">
        <v>7</v>
      </c>
    </row>
    <row r="450" spans="1:20" ht="44.4" x14ac:dyDescent="0.55000000000000004">
      <c r="A450" s="22" t="s">
        <v>1906</v>
      </c>
      <c r="B450" s="22" t="s">
        <v>16</v>
      </c>
      <c r="C450" s="21">
        <v>2</v>
      </c>
      <c r="D450" s="21" t="s">
        <v>6</v>
      </c>
      <c r="E450" s="21" t="s">
        <v>6</v>
      </c>
      <c r="F450" s="21" t="s">
        <v>6</v>
      </c>
      <c r="G450" s="21" t="s">
        <v>1327</v>
      </c>
      <c r="H450" s="21" t="str">
        <f>IFERROR(IF(LEN(VLOOKUP($A450,Entities!$A$1:$C$129,3,FALSE))=0,"",VLOOKUP($A450,Entities!$A$1:$C$129,3,FALSE)),"")</f>
        <v>The QE_SUBJECT_CLASS_PERF_TABLE identifies one or more QE_SUBJECT_CLASSIFICATIONs for a particular QUAL PERFORMANCE TABLE. The "discount code" identifies that there is overlap in the curriculum between QUALIFICATION ELEMENTs.</v>
      </c>
      <c r="I450" s="21" t="str">
        <f>IFERROR(IF(LEN(VLOOKUP($A450,Entities!$A$1:$D$129,4,FALSE))=0,"",VLOOKUP($A450,Entities!$A$1:$D$129,4,FALSE)),"")</f>
        <v/>
      </c>
      <c r="J450" s="21" t="str">
        <f>IFERROR(IF(LEN(VLOOKUP($A450,Entities!$A$1:$E$129,5,FALSE))=0,"",VLOOKUP($A450,Entities!$A$1:$E$129,5,FALSE)),"")</f>
        <v>QE Subject Classification</v>
      </c>
      <c r="K450" s="21" t="str">
        <f>IFERROR(IF(LEN(VLOOKUP($B450,Attributes!$A$1:$C$355,3,FALSE))=0,"",VLOOKUP($B450,Attributes!$A$1:$C$355,3,FALSE)),"")</f>
        <v>NVARCHAR(32)</v>
      </c>
      <c r="L450" s="21" t="str">
        <f>IFERROR(IF(LEN(VLOOKUP($B450,Attributes!$A$1:$F$355,6,FALSE))=0,"",VLOOKUP($B450,Attributes!$A$1:$F$355,6,FALSE)),"")</f>
        <v>Qualification_Element_Type</v>
      </c>
      <c r="M450" s="21" t="str">
        <f>IFERROR(IF(LEN(VLOOKUP($B450,Attributes!$A$1:$G$355,7,FALSE))=0,"",VLOOKUP($B450,Attributes!$A$1:$G$355,7,FALSE)),"")</f>
        <v>A controlled list of values that denotes the type and behaviour of the specific QUALIFICATION ELEMENT. Values are "Scheme", "Award", "Learning Unit", "Pathway", "Assessable".</v>
      </c>
      <c r="N450" s="21" t="str">
        <f>IFERROR(IF(LEN(VLOOKUP($B450,Attributes!$A$1:$H$355,8,FALSE))=0,"",VLOOKUP($B450,Attributes!$A$1:$H$355,8,FALSE)),"")</f>
        <v/>
      </c>
      <c r="O450" s="21"/>
      <c r="P450" s="25" t="s">
        <v>367</v>
      </c>
      <c r="Q450" s="25"/>
      <c r="R450" s="25" t="s">
        <v>367</v>
      </c>
      <c r="S450" s="25" t="s">
        <v>1909</v>
      </c>
      <c r="T450" s="25" t="s">
        <v>16</v>
      </c>
    </row>
    <row r="451" spans="1:20" ht="44.4" x14ac:dyDescent="0.55000000000000004">
      <c r="A451" s="22" t="s">
        <v>1906</v>
      </c>
      <c r="B451" s="22" t="s">
        <v>15</v>
      </c>
      <c r="C451" s="21">
        <v>3</v>
      </c>
      <c r="D451" s="21" t="s">
        <v>6</v>
      </c>
      <c r="E451" s="21" t="s">
        <v>6</v>
      </c>
      <c r="F451" s="21" t="s">
        <v>6</v>
      </c>
      <c r="G451" s="21" t="s">
        <v>1327</v>
      </c>
      <c r="H451" s="21" t="str">
        <f>IFERROR(IF(LEN(VLOOKUP($A451,Entities!$A$1:$C$129,3,FALSE))=0,"",VLOOKUP($A451,Entities!$A$1:$C$129,3,FALSE)),"")</f>
        <v>The QE_SUBJECT_CLASS_PERF_TABLE identifies one or more QE_SUBJECT_CLASSIFICATIONs for a particular QUAL PERFORMANCE TABLE. The "discount code" identifies that there is overlap in the curriculum between QUALIFICATION ELEMENTs.</v>
      </c>
      <c r="I451" s="21" t="str">
        <f>IFERROR(IF(LEN(VLOOKUP($A451,Entities!$A$1:$D$129,4,FALSE))=0,"",VLOOKUP($A451,Entities!$A$1:$D$129,4,FALSE)),"")</f>
        <v/>
      </c>
      <c r="J451" s="21" t="str">
        <f>IFERROR(IF(LEN(VLOOKUP($A451,Entities!$A$1:$E$129,5,FALSE))=0,"",VLOOKUP($A451,Entities!$A$1:$E$129,5,FALSE)),"")</f>
        <v>QE Subject Classification</v>
      </c>
      <c r="K451" s="21" t="str">
        <f>IFERROR(IF(LEN(VLOOKUP($B451,Attributes!$A$1:$C$355,3,FALSE))=0,"",VLOOKUP($B451,Attributes!$A$1:$C$355,3,FALSE)),"")</f>
        <v>NVARCHAR(50)</v>
      </c>
      <c r="L451" s="21" t="str">
        <f>IFERROR(IF(LEN(VLOOKUP($B451,Attributes!$A$1:$F$355,6,FALSE))=0,"",VLOOKUP($B451,Attributes!$A$1:$F$355,6,FALSE)),"")</f>
        <v/>
      </c>
      <c r="M451" s="21" t="str">
        <f>IFERROR(IF(LEN(VLOOKUP($B451,Attributes!$A$1:$G$355,7,FALSE))=0,"",VLOOKUP($B451,Attributes!$A$1:$G$355,7,FALSE)),"")</f>
        <v>A value that uniquely identifies a specific part of a Qualification and applies to one or more QUALIFICATION ELEMENT(s) within an AWARDING ORGANISATION.</v>
      </c>
      <c r="N451" s="21" t="str">
        <f>IFERROR(IF(LEN(VLOOKUP($B451,Attributes!$A$1:$H$355,8,FALSE))=0,"",VLOOKUP($B451,Attributes!$A$1:$H$355,8,FALSE)),"")</f>
        <v>The same value may be used for a number of QUALIFICATION ELEMENTS provided they are differentiated by Qualification_Element_Type.</v>
      </c>
      <c r="O451" s="21"/>
      <c r="P451" s="25" t="s">
        <v>367</v>
      </c>
      <c r="Q451" s="25"/>
      <c r="R451" s="25" t="s">
        <v>367</v>
      </c>
      <c r="S451" s="25" t="s">
        <v>1909</v>
      </c>
      <c r="T451" s="25" t="s">
        <v>15</v>
      </c>
    </row>
    <row r="452" spans="1:20" ht="44.4" x14ac:dyDescent="0.55000000000000004">
      <c r="A452" s="22" t="s">
        <v>1906</v>
      </c>
      <c r="B452" s="22" t="s">
        <v>422</v>
      </c>
      <c r="C452" s="21">
        <v>4</v>
      </c>
      <c r="D452" s="21" t="s">
        <v>6</v>
      </c>
      <c r="E452" s="21" t="s">
        <v>6</v>
      </c>
      <c r="F452" s="21" t="s">
        <v>6</v>
      </c>
      <c r="G452" s="21" t="s">
        <v>1327</v>
      </c>
      <c r="H452" s="21" t="str">
        <f>IFERROR(IF(LEN(VLOOKUP($A452,Entities!$A$1:$C$129,3,FALSE))=0,"",VLOOKUP($A452,Entities!$A$1:$C$129,3,FALSE)),"")</f>
        <v>The QE_SUBJECT_CLASS_PERF_TABLE identifies one or more QE_SUBJECT_CLASSIFICATIONs for a particular QUAL PERFORMANCE TABLE. The "discount code" identifies that there is overlap in the curriculum between QUALIFICATION ELEMENTs.</v>
      </c>
      <c r="I452" s="21" t="str">
        <f>IFERROR(IF(LEN(VLOOKUP($A452,Entities!$A$1:$D$129,4,FALSE))=0,"",VLOOKUP($A452,Entities!$A$1:$D$129,4,FALSE)),"")</f>
        <v/>
      </c>
      <c r="J452" s="21" t="str">
        <f>IFERROR(IF(LEN(VLOOKUP($A452,Entities!$A$1:$E$129,5,FALSE))=0,"",VLOOKUP($A452,Entities!$A$1:$E$129,5,FALSE)),"")</f>
        <v>QE Subject Classification</v>
      </c>
      <c r="K452" s="21" t="str">
        <f>IFERROR(IF(LEN(VLOOKUP($B452,Attributes!$A$1:$C$355,3,FALSE))=0,"",VLOOKUP($B452,Attributes!$A$1:$C$355,3,FALSE)),"")</f>
        <v>NVARCHAR(50)</v>
      </c>
      <c r="L452" s="21" t="str">
        <f>IFERROR(IF(LEN(VLOOKUP($B452,Attributes!$A$1:$F$355,6,FALSE))=0,"",VLOOKUP($B452,Attributes!$A$1:$F$355,6,FALSE)),"")</f>
        <v>Performance_Administrator</v>
      </c>
      <c r="M452" s="21" t="str">
        <f>IFERROR(IF(LEN(VLOOKUP($B452,Attributes!$A$1:$G$355,7,FALSE))=0,"",VLOOKUP($B452,Attributes!$A$1:$G$355,7,FALSE)),"")</f>
        <v>The administrator of the QUAL PERFORMANCE TABLE. Examples include "England", "Wales". "DFE".</v>
      </c>
      <c r="N452" s="21" t="str">
        <f>IFERROR(IF(LEN(VLOOKUP($B452,Attributes!$A$1:$H$355,8,FALSE))=0,"",VLOOKUP($B452,Attributes!$A$1:$H$355,8,FALSE)),"")</f>
        <v/>
      </c>
      <c r="O452" s="21"/>
      <c r="P452" s="25" t="s">
        <v>367</v>
      </c>
      <c r="Q452" s="25"/>
      <c r="R452" s="25" t="s">
        <v>367</v>
      </c>
      <c r="S452" s="25" t="s">
        <v>1909</v>
      </c>
      <c r="T452" s="25" t="s">
        <v>422</v>
      </c>
    </row>
    <row r="453" spans="1:20" ht="44.4" x14ac:dyDescent="0.55000000000000004">
      <c r="A453" s="22" t="s">
        <v>1906</v>
      </c>
      <c r="B453" s="22" t="s">
        <v>421</v>
      </c>
      <c r="C453" s="21">
        <v>5</v>
      </c>
      <c r="D453" s="21" t="s">
        <v>6</v>
      </c>
      <c r="E453" s="21" t="s">
        <v>6</v>
      </c>
      <c r="F453" s="21" t="s">
        <v>6</v>
      </c>
      <c r="G453" s="21" t="s">
        <v>1327</v>
      </c>
      <c r="H453" s="21" t="str">
        <f>IFERROR(IF(LEN(VLOOKUP($A453,Entities!$A$1:$C$129,3,FALSE))=0,"",VLOOKUP($A453,Entities!$A$1:$C$129,3,FALSE)),"")</f>
        <v>The QE_SUBJECT_CLASS_PERF_TABLE identifies one or more QE_SUBJECT_CLASSIFICATIONs for a particular QUAL PERFORMANCE TABLE. The "discount code" identifies that there is overlap in the curriculum between QUALIFICATION ELEMENTs.</v>
      </c>
      <c r="I453" s="21" t="str">
        <f>IFERROR(IF(LEN(VLOOKUP($A453,Entities!$A$1:$D$129,4,FALSE))=0,"",VLOOKUP($A453,Entities!$A$1:$D$129,4,FALSE)),"")</f>
        <v/>
      </c>
      <c r="J453" s="21" t="str">
        <f>IFERROR(IF(LEN(VLOOKUP($A453,Entities!$A$1:$E$129,5,FALSE))=0,"",VLOOKUP($A453,Entities!$A$1:$E$129,5,FALSE)),"")</f>
        <v>QE Subject Classification</v>
      </c>
      <c r="K453" s="21" t="str">
        <f>IFERROR(IF(LEN(VLOOKUP($B453,Attributes!$A$1:$C$355,3,FALSE))=0,"",VLOOKUP($B453,Attributes!$A$1:$C$355,3,FALSE)),"")</f>
        <v>NVARCHAR(50)</v>
      </c>
      <c r="L453" s="21" t="str">
        <f>IFERROR(IF(LEN(VLOOKUP($B453,Attributes!$A$1:$F$355,6,FALSE))=0,"",VLOOKUP($B453,Attributes!$A$1:$F$355,6,FALSE)),"")</f>
        <v>QE_Performance_Table_Type</v>
      </c>
      <c r="M453" s="21" t="str">
        <f>IFERROR(IF(LEN(VLOOKUP($B453,Attributes!$A$1:$G$355,7,FALSE))=0,"",VLOOKUP($B453,Attributes!$A$1:$G$355,7,FALSE)),"")</f>
        <v>A controlled list of values that identifies the various Learning Stages used by a QUAL PERFORMANCE TABLEs. Values include "Key Stage 4", "Post 16".</v>
      </c>
      <c r="N453" s="21" t="str">
        <f>IFERROR(IF(LEN(VLOOKUP($B453,Attributes!$A$1:$H$355,8,FALSE))=0,"",VLOOKUP($B453,Attributes!$A$1:$H$355,8,FALSE)),"")</f>
        <v>Additional values for this controlled List will be advised in Best Practice once consultation is complete.</v>
      </c>
      <c r="O453" s="21"/>
      <c r="P453" s="25" t="s">
        <v>367</v>
      </c>
      <c r="Q453" s="25"/>
      <c r="R453" s="25" t="s">
        <v>367</v>
      </c>
      <c r="S453" s="25" t="s">
        <v>1909</v>
      </c>
      <c r="T453" s="25" t="s">
        <v>421</v>
      </c>
    </row>
    <row r="454" spans="1:20" ht="44.4" x14ac:dyDescent="0.55000000000000004">
      <c r="A454" s="22" t="s">
        <v>1906</v>
      </c>
      <c r="B454" s="22" t="s">
        <v>420</v>
      </c>
      <c r="C454" s="21">
        <v>6</v>
      </c>
      <c r="D454" s="21" t="s">
        <v>6</v>
      </c>
      <c r="E454" s="21" t="s">
        <v>6</v>
      </c>
      <c r="F454" s="21" t="s">
        <v>6</v>
      </c>
      <c r="G454" s="21" t="s">
        <v>1327</v>
      </c>
      <c r="H454" s="21" t="str">
        <f>IFERROR(IF(LEN(VLOOKUP($A454,Entities!$A$1:$C$129,3,FALSE))=0,"",VLOOKUP($A454,Entities!$A$1:$C$129,3,FALSE)),"")</f>
        <v>The QE_SUBJECT_CLASS_PERF_TABLE identifies one or more QE_SUBJECT_CLASSIFICATIONs for a particular QUAL PERFORMANCE TABLE. The "discount code" identifies that there is overlap in the curriculum between QUALIFICATION ELEMENTs.</v>
      </c>
      <c r="I454" s="21" t="str">
        <f>IFERROR(IF(LEN(VLOOKUP($A454,Entities!$A$1:$D$129,4,FALSE))=0,"",VLOOKUP($A454,Entities!$A$1:$D$129,4,FALSE)),"")</f>
        <v/>
      </c>
      <c r="J454" s="21" t="str">
        <f>IFERROR(IF(LEN(VLOOKUP($A454,Entities!$A$1:$E$129,5,FALSE))=0,"",VLOOKUP($A454,Entities!$A$1:$E$129,5,FALSE)),"")</f>
        <v>QE Subject Classification</v>
      </c>
      <c r="K454" s="21" t="str">
        <f>IFERROR(IF(LEN(VLOOKUP($B454,Attributes!$A$1:$C$355,3,FALSE))=0,"",VLOOKUP($B454,Attributes!$A$1:$C$355,3,FALSE)),"")</f>
        <v>DATE</v>
      </c>
      <c r="L454" s="21" t="str">
        <f>IFERROR(IF(LEN(VLOOKUP($B454,Attributes!$A$1:$F$355,6,FALSE))=0,"",VLOOKUP($B454,Attributes!$A$1:$F$355,6,FALSE)),"")</f>
        <v/>
      </c>
      <c r="M454" s="21" t="str">
        <f>IFERROR(IF(LEN(VLOOKUP($B454,Attributes!$A$1:$G$355,7,FALSE))=0,"",VLOOKUP($B454,Attributes!$A$1:$G$355,7,FALSE)),"")</f>
        <v>The date from which the QUAL PERFORMANCE TABLE is effective.</v>
      </c>
      <c r="N454" s="21" t="str">
        <f>IFERROR(IF(LEN(VLOOKUP($B454,Attributes!$A$1:$H$355,8,FALSE))=0,"",VLOOKUP($B454,Attributes!$A$1:$H$355,8,FALSE)),"")</f>
        <v/>
      </c>
      <c r="O454" s="21"/>
      <c r="P454" s="25" t="s">
        <v>367</v>
      </c>
      <c r="Q454" s="25"/>
      <c r="R454" s="25" t="s">
        <v>367</v>
      </c>
      <c r="S454" s="25" t="s">
        <v>1909</v>
      </c>
      <c r="T454" s="25" t="s">
        <v>420</v>
      </c>
    </row>
    <row r="455" spans="1:20" ht="44.4" x14ac:dyDescent="0.55000000000000004">
      <c r="A455" s="22" t="s">
        <v>1906</v>
      </c>
      <c r="B455" s="22" t="s">
        <v>435</v>
      </c>
      <c r="C455" s="21">
        <v>7</v>
      </c>
      <c r="D455" s="21" t="s">
        <v>6</v>
      </c>
      <c r="E455" s="21" t="s">
        <v>6</v>
      </c>
      <c r="F455" s="21" t="s">
        <v>6</v>
      </c>
      <c r="G455" s="21" t="s">
        <v>1327</v>
      </c>
      <c r="H455" s="21" t="s">
        <v>1908</v>
      </c>
      <c r="I455" s="21" t="s">
        <v>1327</v>
      </c>
      <c r="J455" s="21" t="s">
        <v>455</v>
      </c>
      <c r="K455" s="21" t="s">
        <v>868</v>
      </c>
      <c r="L455" s="21" t="s">
        <v>435</v>
      </c>
      <c r="M455" s="21" t="s">
        <v>436</v>
      </c>
      <c r="N455" s="21" t="str">
        <f>IFERROR(IF(LEN(VLOOKUP($B455,Attributes!$A$1:$H$355,8,FALSE))=0,"",VLOOKUP($B455,Attributes!$A$1:$H$355,8,FALSE)),"")</f>
        <v/>
      </c>
      <c r="O455" s="21"/>
      <c r="P455" s="25" t="s">
        <v>367</v>
      </c>
      <c r="Q455" s="25"/>
      <c r="R455" s="25" t="s">
        <v>367</v>
      </c>
      <c r="S455" s="25" t="s">
        <v>1909</v>
      </c>
      <c r="T455" s="25" t="s">
        <v>435</v>
      </c>
    </row>
    <row r="456" spans="1:20" ht="44.4" x14ac:dyDescent="0.55000000000000004">
      <c r="A456" s="22" t="s">
        <v>1906</v>
      </c>
      <c r="B456" s="22" t="s">
        <v>457</v>
      </c>
      <c r="C456" s="21">
        <v>8</v>
      </c>
      <c r="D456" s="21" t="s">
        <v>6</v>
      </c>
      <c r="E456" s="21" t="s">
        <v>6</v>
      </c>
      <c r="F456" s="21" t="s">
        <v>6</v>
      </c>
      <c r="G456" s="21" t="s">
        <v>1327</v>
      </c>
      <c r="H456" s="21" t="str">
        <f>IFERROR(IF(LEN(VLOOKUP($A456,Entities!$A$1:$C$129,3,FALSE))=0,"",VLOOKUP($A456,Entities!$A$1:$C$129,3,FALSE)),"")</f>
        <v>The QE_SUBJECT_CLASS_PERF_TABLE identifies one or more QE_SUBJECT_CLASSIFICATIONs for a particular QUAL PERFORMANCE TABLE. The "discount code" identifies that there is overlap in the curriculum between QUALIFICATION ELEMENTs.</v>
      </c>
      <c r="I456" s="21" t="str">
        <f>IFERROR(IF(LEN(VLOOKUP($A456,Entities!$A$1:$D$129,4,FALSE))=0,"",VLOOKUP($A456,Entities!$A$1:$D$129,4,FALSE)),"")</f>
        <v/>
      </c>
      <c r="J456" s="21" t="str">
        <f>IFERROR(IF(LEN(VLOOKUP($A456,Entities!$A$1:$E$129,5,FALSE))=0,"",VLOOKUP($A456,Entities!$A$1:$E$129,5,FALSE)),"")</f>
        <v>QE Subject Classification</v>
      </c>
      <c r="K456" s="21" t="str">
        <f>IFERROR(IF(LEN(VLOOKUP($B456,Attributes!$A$1:$C$355,3,FALSE))=0,"",VLOOKUP($B456,Attributes!$A$1:$C$355,3,FALSE)),"")</f>
        <v>NVARCHAR(50)</v>
      </c>
      <c r="L456" s="21" t="str">
        <f>IFERROR(IF(LEN(VLOOKUP($B456,Attributes!$A$1:$F$355,6,FALSE))=0,"",VLOOKUP($B456,Attributes!$A$1:$F$355,6,FALSE)),"")</f>
        <v/>
      </c>
      <c r="M456" s="21" t="str">
        <f>IFERROR(IF(LEN(VLOOKUP($B456,Attributes!$A$1:$G$355,7,FALSE))=0,"",VLOOKUP($B456,Attributes!$A$1:$G$355,7,FALSE)),"")</f>
        <v>A Subject Classification as defined under a SUBJECT CLASSIFICATION TYPE.</v>
      </c>
      <c r="N456" s="21" t="str">
        <f>IFERROR(IF(LEN(VLOOKUP($B456,Attributes!$A$1:$H$355,8,FALSE))=0,"",VLOOKUP($B456,Attributes!$A$1:$H$355,8,FALSE)),"")</f>
        <v/>
      </c>
      <c r="O456" s="21"/>
      <c r="P456" s="25" t="s">
        <v>367</v>
      </c>
      <c r="Q456" s="25"/>
      <c r="R456" s="25" t="s">
        <v>367</v>
      </c>
      <c r="S456" s="25" t="s">
        <v>1909</v>
      </c>
      <c r="T456" s="25" t="s">
        <v>457</v>
      </c>
    </row>
    <row r="457" spans="1:20" ht="22.2" x14ac:dyDescent="0.55000000000000004">
      <c r="A457" s="22" t="s">
        <v>455</v>
      </c>
      <c r="B457" s="22" t="s">
        <v>7</v>
      </c>
      <c r="C457" s="21">
        <v>1</v>
      </c>
      <c r="D457" s="21" t="s">
        <v>6</v>
      </c>
      <c r="E457" s="21" t="s">
        <v>6</v>
      </c>
      <c r="F457" s="21" t="s">
        <v>6</v>
      </c>
      <c r="G457" s="21"/>
      <c r="H457" s="21" t="str">
        <f>IFERROR(IF(LEN(VLOOKUP($A457,Entities!$A$1:$C$129,3,FALSE))=0,"",VLOOKUP($A457,Entities!$A$1:$C$129,3,FALSE)),"")</f>
        <v>The SUBJECT CLASSIFICATIONs that relate to a QUALIFICATION ELEMENT</v>
      </c>
      <c r="I457" s="21" t="str">
        <f>IFERROR(IF(LEN(VLOOKUP($A457,Entities!$A$1:$D$129,4,FALSE))=0,"",VLOOKUP($A457,Entities!$A$1:$D$129,4,FALSE)),"")</f>
        <v/>
      </c>
      <c r="J457" s="21" t="str">
        <f>IFERROR(IF(LEN(VLOOKUP($A457,Entities!$A$1:$E$129,5,FALSE))=0,"",VLOOKUP($A457,Entities!$A$1:$E$129,5,FALSE)),"")</f>
        <v>QE Subject Classification</v>
      </c>
      <c r="K457" s="21" t="str">
        <f>IFERROR(IF(LEN(VLOOKUP($B457,Attributes!$A$1:$C$355,3,FALSE))=0,"",VLOOKUP($B457,Attributes!$A$1:$C$355,3,FALSE)),"")</f>
        <v>NVARCHAR(32)</v>
      </c>
      <c r="L457" s="21" t="str">
        <f>IFERROR(IF(LEN(VLOOKUP($B457,Attributes!$A$1:$F$355,6,FALSE))=0,"",VLOOKUP($B457,Attributes!$A$1:$F$355,6,FALSE)),"")</f>
        <v/>
      </c>
      <c r="M457" s="21" t="str">
        <f>IFERROR(IF(LEN(VLOOKUP($B457,Attributes!$A$1:$G$355,7,FALSE))=0,"",VLOOKUP($B457,Attributes!$A$1:$G$355,7,FALSE)),"")</f>
        <v>A value that denotes and distinguishes the PARTY.</v>
      </c>
      <c r="N457" s="21" t="str">
        <f>IFERROR(IF(LEN(VLOOKUP($B457,Attributes!$A$1:$H$355,8,FALSE))=0,"",VLOOKUP($B457,Attributes!$A$1:$H$355,8,FALSE)),"")</f>
        <v>In this case is an AWARDING ORGANISATION. 
Where the party is an awarding organisation the JCQCIC Awarding Organisation Id must be used.</v>
      </c>
      <c r="O457" s="21"/>
      <c r="P457" s="25" t="s">
        <v>367</v>
      </c>
      <c r="Q457" s="25"/>
      <c r="R457" s="25" t="s">
        <v>367</v>
      </c>
      <c r="S457" s="25" t="s">
        <v>1392</v>
      </c>
      <c r="T457" s="25" t="s">
        <v>7</v>
      </c>
    </row>
    <row r="458" spans="1:20" ht="33.299999999999997" x14ac:dyDescent="0.55000000000000004">
      <c r="A458" s="22" t="s">
        <v>455</v>
      </c>
      <c r="B458" s="22" t="s">
        <v>16</v>
      </c>
      <c r="C458" s="21">
        <v>2</v>
      </c>
      <c r="D458" s="21" t="s">
        <v>6</v>
      </c>
      <c r="E458" s="21" t="s">
        <v>6</v>
      </c>
      <c r="F458" s="21" t="s">
        <v>6</v>
      </c>
      <c r="G458" s="21" t="s">
        <v>1327</v>
      </c>
      <c r="H458" s="21" t="str">
        <f>IFERROR(IF(LEN(VLOOKUP($A458,Entities!$A$1:$C$129,3,FALSE))=0,"",VLOOKUP($A458,Entities!$A$1:$C$129,3,FALSE)),"")</f>
        <v>The SUBJECT CLASSIFICATIONs that relate to a QUALIFICATION ELEMENT</v>
      </c>
      <c r="I458" s="21" t="str">
        <f>IFERROR(IF(LEN(VLOOKUP($A458,Entities!$A$1:$D$129,4,FALSE))=0,"",VLOOKUP($A458,Entities!$A$1:$D$129,4,FALSE)),"")</f>
        <v/>
      </c>
      <c r="J458" s="21" t="str">
        <f>IFERROR(IF(LEN(VLOOKUP($A458,Entities!$A$1:$E$129,5,FALSE))=0,"",VLOOKUP($A458,Entities!$A$1:$E$129,5,FALSE)),"")</f>
        <v>QE Subject Classification</v>
      </c>
      <c r="K458" s="21" t="str">
        <f>IFERROR(IF(LEN(VLOOKUP($B458,Attributes!$A$1:$C$355,3,FALSE))=0,"",VLOOKUP($B458,Attributes!$A$1:$C$355,3,FALSE)),"")</f>
        <v>NVARCHAR(32)</v>
      </c>
      <c r="L458" s="21" t="str">
        <f>IFERROR(IF(LEN(VLOOKUP($B458,Attributes!$A$1:$F$355,6,FALSE))=0,"",VLOOKUP($B458,Attributes!$A$1:$F$355,6,FALSE)),"")</f>
        <v>Qualification_Element_Type</v>
      </c>
      <c r="M458" s="21" t="str">
        <f>IFERROR(IF(LEN(VLOOKUP($B458,Attributes!$A$1:$G$355,7,FALSE))=0,"",VLOOKUP($B458,Attributes!$A$1:$G$355,7,FALSE)),"")</f>
        <v>A controlled list of values that denotes the type and behaviour of the specific QUALIFICATION ELEMENT. Values are "Scheme", "Award", "Learning Unit", "Pathway", "Assessable".</v>
      </c>
      <c r="N458" s="21" t="str">
        <f>IFERROR(IF(LEN(VLOOKUP($B458,Attributes!$A$1:$H$355,8,FALSE))=0,"",VLOOKUP($B458,Attributes!$A$1:$H$355,8,FALSE)),"")</f>
        <v/>
      </c>
      <c r="O458" s="21"/>
      <c r="P458" s="25" t="s">
        <v>367</v>
      </c>
      <c r="Q458" s="25"/>
      <c r="R458" s="25" t="s">
        <v>367</v>
      </c>
      <c r="S458" s="25" t="s">
        <v>1393</v>
      </c>
      <c r="T458" s="25" t="s">
        <v>16</v>
      </c>
    </row>
    <row r="459" spans="1:20" ht="33.299999999999997" x14ac:dyDescent="0.55000000000000004">
      <c r="A459" s="22" t="s">
        <v>455</v>
      </c>
      <c r="B459" s="22" t="s">
        <v>15</v>
      </c>
      <c r="C459" s="21">
        <v>3</v>
      </c>
      <c r="D459" s="21" t="s">
        <v>6</v>
      </c>
      <c r="E459" s="21" t="s">
        <v>6</v>
      </c>
      <c r="F459" s="21" t="s">
        <v>6</v>
      </c>
      <c r="G459" s="21" t="s">
        <v>1327</v>
      </c>
      <c r="H459" s="21" t="str">
        <f>IFERROR(IF(LEN(VLOOKUP($A459,Entities!$A$1:$C$129,3,FALSE))=0,"",VLOOKUP($A459,Entities!$A$1:$C$129,3,FALSE)),"")</f>
        <v>The SUBJECT CLASSIFICATIONs that relate to a QUALIFICATION ELEMENT</v>
      </c>
      <c r="I459" s="21" t="str">
        <f>IFERROR(IF(LEN(VLOOKUP($A459,Entities!$A$1:$D$129,4,FALSE))=0,"",VLOOKUP($A459,Entities!$A$1:$D$129,4,FALSE)),"")</f>
        <v/>
      </c>
      <c r="J459" s="21" t="str">
        <f>IFERROR(IF(LEN(VLOOKUP($A459,Entities!$A$1:$E$129,5,FALSE))=0,"",VLOOKUP($A459,Entities!$A$1:$E$129,5,FALSE)),"")</f>
        <v>QE Subject Classification</v>
      </c>
      <c r="K459" s="21" t="str">
        <f>IFERROR(IF(LEN(VLOOKUP($B459,Attributes!$A$1:$C$355,3,FALSE))=0,"",VLOOKUP($B459,Attributes!$A$1:$C$355,3,FALSE)),"")</f>
        <v>NVARCHAR(50)</v>
      </c>
      <c r="L459" s="21" t="str">
        <f>IFERROR(IF(LEN(VLOOKUP($B459,Attributes!$A$1:$F$355,6,FALSE))=0,"",VLOOKUP($B459,Attributes!$A$1:$F$355,6,FALSE)),"")</f>
        <v/>
      </c>
      <c r="M459" s="21" t="str">
        <f>IFERROR(IF(LEN(VLOOKUP($B459,Attributes!$A$1:$G$355,7,FALSE))=0,"",VLOOKUP($B459,Attributes!$A$1:$G$355,7,FALSE)),"")</f>
        <v>A value that uniquely identifies a specific part of a Qualification and applies to one or more QUALIFICATION ELEMENT(s) within an AWARDING ORGANISATION.</v>
      </c>
      <c r="N459" s="21" t="str">
        <f>IFERROR(IF(LEN(VLOOKUP($B459,Attributes!$A$1:$H$355,8,FALSE))=0,"",VLOOKUP($B459,Attributes!$A$1:$H$355,8,FALSE)),"")</f>
        <v>The same value may be used for a number of QUALIFICATION ELEMENTS provided they are differentiated by Qualification_Element_Type.</v>
      </c>
      <c r="O459" s="21"/>
      <c r="P459" s="25" t="s">
        <v>367</v>
      </c>
      <c r="Q459" s="25"/>
      <c r="R459" s="25" t="s">
        <v>367</v>
      </c>
      <c r="S459" s="25" t="s">
        <v>1393</v>
      </c>
      <c r="T459" s="25" t="s">
        <v>15</v>
      </c>
    </row>
    <row r="460" spans="1:20" ht="33.299999999999997" x14ac:dyDescent="0.55000000000000004">
      <c r="A460" s="22" t="s">
        <v>455</v>
      </c>
      <c r="B460" s="22" t="s">
        <v>435</v>
      </c>
      <c r="C460" s="21">
        <v>4</v>
      </c>
      <c r="D460" s="21" t="s">
        <v>6</v>
      </c>
      <c r="E460" s="21" t="s">
        <v>6</v>
      </c>
      <c r="F460" s="21" t="s">
        <v>6</v>
      </c>
      <c r="G460" s="21" t="s">
        <v>1327</v>
      </c>
      <c r="H460" s="21" t="str">
        <f>IFERROR(IF(LEN(VLOOKUP($A460,Entities!$A$1:$C$129,3,FALSE))=0,"",VLOOKUP($A460,Entities!$A$1:$C$129,3,FALSE)),"")</f>
        <v>The SUBJECT CLASSIFICATIONs that relate to a QUALIFICATION ELEMENT</v>
      </c>
      <c r="I460" s="21" t="str">
        <f>IFERROR(IF(LEN(VLOOKUP($A460,Entities!$A$1:$D$129,4,FALSE))=0,"",VLOOKUP($A460,Entities!$A$1:$D$129,4,FALSE)),"")</f>
        <v/>
      </c>
      <c r="J460" s="21" t="str">
        <f>IFERROR(IF(LEN(VLOOKUP($A460,Entities!$A$1:$E$129,5,FALSE))=0,"",VLOOKUP($A460,Entities!$A$1:$E$129,5,FALSE)),"")</f>
        <v>QE Subject Classification</v>
      </c>
      <c r="K460" s="21" t="str">
        <f>IFERROR(IF(LEN(VLOOKUP($B460,Attributes!$A$1:$C$355,3,FALSE))=0,"",VLOOKUP($B460,Attributes!$A$1:$C$355,3,FALSE)),"")</f>
        <v>NVARCHAR(20)</v>
      </c>
      <c r="L460" s="21" t="str">
        <f>IFERROR(IF(LEN(VLOOKUP($B460,Attributes!$A$1:$F$355,6,FALSE))=0,"",VLOOKUP($B460,Attributes!$A$1:$F$355,6,FALSE)),"")</f>
        <v>Subject_Classification_Type</v>
      </c>
      <c r="M460" s="21" t="str">
        <f>IFERROR(IF(LEN(VLOOKUP($B460,Attributes!$A$1:$G$355,7,FALSE))=0,"",VLOOKUP($B460,Attributes!$A$1:$G$355,7,FALSE)),"")</f>
        <v>A controlled list of values that identifies the various SUBJECT CLASSIFICATION schemes in use. Values include SSA, LDCS, HECoS.</v>
      </c>
      <c r="N460" s="21" t="str">
        <f>IFERROR(IF(LEN(VLOOKUP($B460,Attributes!$A$1:$H$355,8,FALSE))=0,"",VLOOKUP($B460,Attributes!$A$1:$H$355,8,FALSE)),"")</f>
        <v/>
      </c>
      <c r="O460" s="21"/>
      <c r="P460" s="25" t="s">
        <v>367</v>
      </c>
      <c r="Q460" s="25"/>
      <c r="R460" s="25" t="s">
        <v>367</v>
      </c>
      <c r="S460" s="25" t="s">
        <v>1415</v>
      </c>
      <c r="T460" s="25" t="s">
        <v>435</v>
      </c>
    </row>
    <row r="461" spans="1:20" ht="33.299999999999997" x14ac:dyDescent="0.55000000000000004">
      <c r="A461" s="22" t="s">
        <v>455</v>
      </c>
      <c r="B461" s="22" t="s">
        <v>457</v>
      </c>
      <c r="C461" s="21">
        <v>5</v>
      </c>
      <c r="D461" s="21" t="s">
        <v>6</v>
      </c>
      <c r="E461" s="21" t="s">
        <v>6</v>
      </c>
      <c r="F461" s="21" t="s">
        <v>6</v>
      </c>
      <c r="G461" s="21" t="s">
        <v>1327</v>
      </c>
      <c r="H461" s="21" t="str">
        <f>IFERROR(IF(LEN(VLOOKUP($A461,Entities!$A$1:$C$129,3,FALSE))=0,"",VLOOKUP($A461,Entities!$A$1:$C$129,3,FALSE)),"")</f>
        <v>The SUBJECT CLASSIFICATIONs that relate to a QUALIFICATION ELEMENT</v>
      </c>
      <c r="I461" s="21" t="str">
        <f>IFERROR(IF(LEN(VLOOKUP($A461,Entities!$A$1:$D$129,4,FALSE))=0,"",VLOOKUP($A461,Entities!$A$1:$D$129,4,FALSE)),"")</f>
        <v/>
      </c>
      <c r="J461" s="21" t="str">
        <f>IFERROR(IF(LEN(VLOOKUP($A461,Entities!$A$1:$E$129,5,FALSE))=0,"",VLOOKUP($A461,Entities!$A$1:$E$129,5,FALSE)),"")</f>
        <v>QE Subject Classification</v>
      </c>
      <c r="K461" s="21" t="str">
        <f>IFERROR(IF(LEN(VLOOKUP($B461,Attributes!$A$1:$C$355,3,FALSE))=0,"",VLOOKUP($B461,Attributes!$A$1:$C$355,3,FALSE)),"")</f>
        <v>NVARCHAR(50)</v>
      </c>
      <c r="L461" s="21" t="str">
        <f>IFERROR(IF(LEN(VLOOKUP($B461,Attributes!$A$1:$F$355,6,FALSE))=0,"",VLOOKUP($B461,Attributes!$A$1:$F$355,6,FALSE)),"")</f>
        <v/>
      </c>
      <c r="M461" s="21" t="str">
        <f>IFERROR(IF(LEN(VLOOKUP($B461,Attributes!$A$1:$G$355,7,FALSE))=0,"",VLOOKUP($B461,Attributes!$A$1:$G$355,7,FALSE)),"")</f>
        <v>A Subject Classification as defined under a SUBJECT CLASSIFICATION TYPE.</v>
      </c>
      <c r="N461" s="21" t="str">
        <f>IFERROR(IF(LEN(VLOOKUP($B461,Attributes!$A$1:$H$355,8,FALSE))=0,"",VLOOKUP($B461,Attributes!$A$1:$H$355,8,FALSE)),"")</f>
        <v/>
      </c>
      <c r="O461" s="21"/>
      <c r="P461" s="25" t="s">
        <v>367</v>
      </c>
      <c r="Q461" s="25"/>
      <c r="R461" s="25" t="s">
        <v>367</v>
      </c>
      <c r="S461" s="25" t="s">
        <v>1415</v>
      </c>
      <c r="T461" s="25" t="s">
        <v>457</v>
      </c>
    </row>
    <row r="462" spans="1:20" ht="22.2" x14ac:dyDescent="0.55000000000000004">
      <c r="A462" s="22" t="s">
        <v>455</v>
      </c>
      <c r="B462" s="22" t="s">
        <v>459</v>
      </c>
      <c r="C462" s="21">
        <v>6</v>
      </c>
      <c r="D462" s="21" t="s">
        <v>8</v>
      </c>
      <c r="E462" s="21" t="s">
        <v>8</v>
      </c>
      <c r="F462" s="21" t="s">
        <v>8</v>
      </c>
      <c r="G462" s="21" t="s">
        <v>1327</v>
      </c>
      <c r="H462" s="21" t="str">
        <f>IFERROR(IF(LEN(VLOOKUP($A462,Entities!$A$1:$C$129,3,FALSE))=0,"",VLOOKUP($A462,Entities!$A$1:$C$129,3,FALSE)),"")</f>
        <v>The SUBJECT CLASSIFICATIONs that relate to a QUALIFICATION ELEMENT</v>
      </c>
      <c r="I462" s="21" t="str">
        <f>IFERROR(IF(LEN(VLOOKUP($A462,Entities!$A$1:$D$129,4,FALSE))=0,"",VLOOKUP($A462,Entities!$A$1:$D$129,4,FALSE)),"")</f>
        <v/>
      </c>
      <c r="J462" s="21" t="str">
        <f>IFERROR(IF(LEN(VLOOKUP($A462,Entities!$A$1:$E$129,5,FALSE))=0,"",VLOOKUP($A462,Entities!$A$1:$E$129,5,FALSE)),"")</f>
        <v>QE Subject Classification</v>
      </c>
      <c r="K462" s="21" t="str">
        <f>IFERROR(IF(LEN(VLOOKUP($B462,Attributes!$A$1:$C$355,3,FALSE))=0,"",VLOOKUP($B462,Attributes!$A$1:$C$355,3,FALSE)),"")</f>
        <v>DATE</v>
      </c>
      <c r="L462" s="21" t="str">
        <f>IFERROR(IF(LEN(VLOOKUP($B462,Attributes!$A$1:$F$355,6,FALSE))=0,"",VLOOKUP($B462,Attributes!$A$1:$F$355,6,FALSE)),"")</f>
        <v/>
      </c>
      <c r="M462" s="21" t="str">
        <f>IFERROR(IF(LEN(VLOOKUP($B462,Attributes!$A$1:$G$355,7,FALSE))=0,"",VLOOKUP($B462,Attributes!$A$1:$G$355,7,FALSE)),"")</f>
        <v>The effective date that this SUBJECT CLASSIFICATION was linked to the QUALIFICATION ELEMENT</v>
      </c>
      <c r="N462" s="21" t="str">
        <f>IFERROR(IF(LEN(VLOOKUP($B462,Attributes!$A$1:$H$355,8,FALSE))=0,"",VLOOKUP($B462,Attributes!$A$1:$H$355,8,FALSE)),"")</f>
        <v>This is the first date a subject classification (such as a Sector Subject Area) is applicable to an Award (qualification) by an AO. Please see individual AOs for additional information.</v>
      </c>
      <c r="O462" s="21"/>
      <c r="P462" s="25" t="s">
        <v>367</v>
      </c>
      <c r="Q462" s="25"/>
      <c r="R462" s="25" t="s">
        <v>367</v>
      </c>
      <c r="S462" s="25" t="s">
        <v>1416</v>
      </c>
      <c r="T462" s="25" t="s">
        <v>459</v>
      </c>
    </row>
    <row r="463" spans="1:20" ht="22.2" x14ac:dyDescent="0.55000000000000004">
      <c r="A463" s="22" t="s">
        <v>455</v>
      </c>
      <c r="B463" s="22" t="s">
        <v>1781</v>
      </c>
      <c r="C463" s="21">
        <v>7</v>
      </c>
      <c r="D463" s="21" t="s">
        <v>8</v>
      </c>
      <c r="E463" s="21" t="s">
        <v>8</v>
      </c>
      <c r="F463" s="21" t="s">
        <v>8</v>
      </c>
      <c r="G463" s="21" t="s">
        <v>1327</v>
      </c>
      <c r="H463" s="21" t="str">
        <f>IFERROR(IF(LEN(VLOOKUP($A463,Entities!$A$1:$C$129,3,FALSE))=0,"",VLOOKUP($A463,Entities!$A$1:$C$129,3,FALSE)),"")</f>
        <v>The SUBJECT CLASSIFICATIONs that relate to a QUALIFICATION ELEMENT</v>
      </c>
      <c r="I463" s="21" t="str">
        <f>IFERROR(IF(LEN(VLOOKUP($A463,Entities!$A$1:$D$129,4,FALSE))=0,"",VLOOKUP($A463,Entities!$A$1:$D$129,4,FALSE)),"")</f>
        <v/>
      </c>
      <c r="J463" s="21" t="str">
        <f>IFERROR(IF(LEN(VLOOKUP($A463,Entities!$A$1:$E$129,5,FALSE))=0,"",VLOOKUP($A463,Entities!$A$1:$E$129,5,FALSE)),"")</f>
        <v>QE Subject Classification</v>
      </c>
      <c r="K463" s="21" t="str">
        <f>IFERROR(IF(LEN(VLOOKUP($B463,Attributes!$A$1:$C$355,3,FALSE))=0,"",VLOOKUP($B463,Attributes!$A$1:$C$355,3,FALSE)),"")</f>
        <v>DATE</v>
      </c>
      <c r="L463" s="21" t="str">
        <f>IFERROR(IF(LEN(VLOOKUP($B463,Attributes!$A$1:$F$355,6,FALSE))=0,"",VLOOKUP($B463,Attributes!$A$1:$F$355,6,FALSE)),"")</f>
        <v/>
      </c>
      <c r="M463" s="21" t="str">
        <f>IFERROR(IF(LEN(VLOOKUP($B463,Attributes!$A$1:$G$355,7,FALSE))=0,"",VLOOKUP($B463,Attributes!$A$1:$G$355,7,FALSE)),"")</f>
        <v>The date that this SUBJECT CLASSIFICATION ceased to be linked to the QUALIFICATION ELEMENT</v>
      </c>
      <c r="N463" s="21" t="str">
        <f>IFERROR(IF(LEN(VLOOKUP($B463,Attributes!$A$1:$H$355,8,FALSE))=0,"",VLOOKUP($B463,Attributes!$A$1:$H$355,8,FALSE)),"")</f>
        <v>This is the last date a subject classification (such as a Sector Subject Area) is applicable to an Award (qualification) by an AO. Please see individual AOs for additional information.</v>
      </c>
      <c r="O463" s="21"/>
      <c r="P463" s="25" t="s">
        <v>367</v>
      </c>
      <c r="Q463" s="25"/>
      <c r="R463" s="25" t="s">
        <v>367</v>
      </c>
      <c r="S463" s="25" t="s">
        <v>1416</v>
      </c>
      <c r="T463" s="25" t="s">
        <v>1781</v>
      </c>
    </row>
    <row r="464" spans="1:20" ht="22.2" x14ac:dyDescent="0.55000000000000004">
      <c r="A464" s="22" t="s">
        <v>325</v>
      </c>
      <c r="B464" s="22" t="s">
        <v>7</v>
      </c>
      <c r="C464" s="21">
        <v>1</v>
      </c>
      <c r="D464" s="21" t="s">
        <v>6</v>
      </c>
      <c r="E464" s="21" t="s">
        <v>6</v>
      </c>
      <c r="F464" s="21" t="s">
        <v>6</v>
      </c>
      <c r="G464" s="21"/>
      <c r="H464" s="21" t="str">
        <f>IFERROR(IF(LEN(VLOOKUP($A464,Entities!$A$1:$C$129,3,FALSE))=0,"",VLOOKUP($A464,Entities!$A$1:$C$129,3,FALSE)),"")</f>
        <v>A Grade Boundary associated with a QE OUTCOME VALUE TYPE specified for an instance of a QUALIFICATION ELEMENT.</v>
      </c>
      <c r="I464" s="21" t="str">
        <f>IFERROR(IF(LEN(VLOOKUP($A464,Entities!$A$1:$D$129,4,FALSE))=0,"",VLOOKUP($A464,Entities!$A$1:$D$129,4,FALSE)),"")</f>
        <v>Grade boundaries are only relevant for QE OUTCOME TYPE of Result.</v>
      </c>
      <c r="J464" s="21" t="str">
        <f>IFERROR(IF(LEN(VLOOKUP($A464,Entities!$A$1:$E$129,5,FALSE))=0,"",VLOOKUP($A464,Entities!$A$1:$E$129,5,FALSE)),"")</f>
        <v>QE Availability Grade Boundary</v>
      </c>
      <c r="K464" s="21" t="str">
        <f>IFERROR(IF(LEN(VLOOKUP($B464,Attributes!$A$1:$C$355,3,FALSE))=0,"",VLOOKUP($B464,Attributes!$A$1:$C$355,3,FALSE)),"")</f>
        <v>NVARCHAR(32)</v>
      </c>
      <c r="L464" s="21" t="str">
        <f>IFERROR(IF(LEN(VLOOKUP($B464,Attributes!$A$1:$F$355,6,FALSE))=0,"",VLOOKUP($B464,Attributes!$A$1:$F$355,6,FALSE)),"")</f>
        <v/>
      </c>
      <c r="M464" s="21" t="str">
        <f>IFERROR(IF(LEN(VLOOKUP($B464,Attributes!$A$1:$G$355,7,FALSE))=0,"",VLOOKUP($B464,Attributes!$A$1:$G$355,7,FALSE)),"")</f>
        <v>A value that denotes and distinguishes the PARTY.</v>
      </c>
      <c r="N464" s="21" t="str">
        <f>IFERROR(IF(LEN(VLOOKUP($B464,Attributes!$A$1:$H$355,8,FALSE))=0,"",VLOOKUP($B464,Attributes!$A$1:$H$355,8,FALSE)),"")</f>
        <v>In this case is an AWARDING ORGANISATION. 
Where the party is an awarding organisation the JCQCIC Awarding Organisation Id must be used.</v>
      </c>
      <c r="O464" s="21"/>
      <c r="P464" s="25" t="s">
        <v>2030</v>
      </c>
      <c r="Q464" s="25"/>
      <c r="R464" s="25" t="s">
        <v>2030</v>
      </c>
      <c r="S464" s="25" t="s">
        <v>1363</v>
      </c>
      <c r="T464" s="25" t="s">
        <v>7</v>
      </c>
    </row>
    <row r="465" spans="1:20" ht="33.299999999999997" x14ac:dyDescent="0.55000000000000004">
      <c r="A465" s="22" t="s">
        <v>325</v>
      </c>
      <c r="B465" s="22" t="s">
        <v>16</v>
      </c>
      <c r="C465" s="21">
        <v>2</v>
      </c>
      <c r="D465" s="21" t="s">
        <v>6</v>
      </c>
      <c r="E465" s="21" t="s">
        <v>6</v>
      </c>
      <c r="F465" s="21" t="s">
        <v>6</v>
      </c>
      <c r="G465" s="21" t="s">
        <v>1327</v>
      </c>
      <c r="H465" s="21" t="str">
        <f>IFERROR(IF(LEN(VLOOKUP($A465,Entities!$A$1:$C$129,3,FALSE))=0,"",VLOOKUP($A465,Entities!$A$1:$C$129,3,FALSE)),"")</f>
        <v>A Grade Boundary associated with a QE OUTCOME VALUE TYPE specified for an instance of a QUALIFICATION ELEMENT.</v>
      </c>
      <c r="I465" s="21" t="str">
        <f>IFERROR(IF(LEN(VLOOKUP($A465,Entities!$A$1:$D$129,4,FALSE))=0,"",VLOOKUP($A465,Entities!$A$1:$D$129,4,FALSE)),"")</f>
        <v>Grade boundaries are only relevant for QE OUTCOME TYPE of Result.</v>
      </c>
      <c r="J465" s="21" t="str">
        <f>IFERROR(IF(LEN(VLOOKUP($A465,Entities!$A$1:$E$129,5,FALSE))=0,"",VLOOKUP($A465,Entities!$A$1:$E$129,5,FALSE)),"")</f>
        <v>QE Availability Grade Boundary</v>
      </c>
      <c r="K465" s="21" t="str">
        <f>IFERROR(IF(LEN(VLOOKUP($B465,Attributes!$A$1:$C$355,3,FALSE))=0,"",VLOOKUP($B465,Attributes!$A$1:$C$355,3,FALSE)),"")</f>
        <v>NVARCHAR(32)</v>
      </c>
      <c r="L465" s="21" t="str">
        <f>IFERROR(IF(LEN(VLOOKUP($B465,Attributes!$A$1:$F$355,6,FALSE))=0,"",VLOOKUP($B465,Attributes!$A$1:$F$355,6,FALSE)),"")</f>
        <v>Qualification_Element_Type</v>
      </c>
      <c r="M465" s="21" t="str">
        <f>IFERROR(IF(LEN(VLOOKUP($B465,Attributes!$A$1:$G$355,7,FALSE))=0,"",VLOOKUP($B465,Attributes!$A$1:$G$355,7,FALSE)),"")</f>
        <v>A controlled list of values that denotes the type and behaviour of the specific QUALIFICATION ELEMENT. Values are "Scheme", "Award", "Learning Unit", "Pathway", "Assessable".</v>
      </c>
      <c r="N465" s="21" t="str">
        <f>IFERROR(IF(LEN(VLOOKUP($B465,Attributes!$A$1:$H$355,8,FALSE))=0,"",VLOOKUP($B465,Attributes!$A$1:$H$355,8,FALSE)),"")</f>
        <v/>
      </c>
      <c r="O465" s="21"/>
      <c r="P465" s="25" t="s">
        <v>2030</v>
      </c>
      <c r="Q465" s="25"/>
      <c r="R465" s="25" t="s">
        <v>2030</v>
      </c>
      <c r="S465" s="25" t="s">
        <v>1364</v>
      </c>
      <c r="T465" s="25" t="s">
        <v>16</v>
      </c>
    </row>
    <row r="466" spans="1:20" ht="33.299999999999997" x14ac:dyDescent="0.55000000000000004">
      <c r="A466" s="22" t="s">
        <v>325</v>
      </c>
      <c r="B466" s="22" t="s">
        <v>15</v>
      </c>
      <c r="C466" s="21">
        <v>3</v>
      </c>
      <c r="D466" s="21" t="s">
        <v>6</v>
      </c>
      <c r="E466" s="21" t="s">
        <v>6</v>
      </c>
      <c r="F466" s="21" t="s">
        <v>6</v>
      </c>
      <c r="G466" s="21" t="s">
        <v>1327</v>
      </c>
      <c r="H466" s="21" t="str">
        <f>IFERROR(IF(LEN(VLOOKUP($A466,Entities!$A$1:$C$129,3,FALSE))=0,"",VLOOKUP($A466,Entities!$A$1:$C$129,3,FALSE)),"")</f>
        <v>A Grade Boundary associated with a QE OUTCOME VALUE TYPE specified for an instance of a QUALIFICATION ELEMENT.</v>
      </c>
      <c r="I466" s="21" t="str">
        <f>IFERROR(IF(LEN(VLOOKUP($A466,Entities!$A$1:$D$129,4,FALSE))=0,"",VLOOKUP($A466,Entities!$A$1:$D$129,4,FALSE)),"")</f>
        <v>Grade boundaries are only relevant for QE OUTCOME TYPE of Result.</v>
      </c>
      <c r="J466" s="21" t="str">
        <f>IFERROR(IF(LEN(VLOOKUP($A466,Entities!$A$1:$E$129,5,FALSE))=0,"",VLOOKUP($A466,Entities!$A$1:$E$129,5,FALSE)),"")</f>
        <v>QE Availability Grade Boundary</v>
      </c>
      <c r="K466" s="21" t="str">
        <f>IFERROR(IF(LEN(VLOOKUP($B466,Attributes!$A$1:$C$355,3,FALSE))=0,"",VLOOKUP($B466,Attributes!$A$1:$C$355,3,FALSE)),"")</f>
        <v>NVARCHAR(50)</v>
      </c>
      <c r="L466" s="21" t="str">
        <f>IFERROR(IF(LEN(VLOOKUP($B466,Attributes!$A$1:$F$355,6,FALSE))=0,"",VLOOKUP($B466,Attributes!$A$1:$F$355,6,FALSE)),"")</f>
        <v/>
      </c>
      <c r="M466" s="21" t="str">
        <f>IFERROR(IF(LEN(VLOOKUP($B466,Attributes!$A$1:$G$355,7,FALSE))=0,"",VLOOKUP($B466,Attributes!$A$1:$G$355,7,FALSE)),"")</f>
        <v>A value that uniquely identifies a specific part of a Qualification and applies to one or more QUALIFICATION ELEMENT(s) within an AWARDING ORGANISATION.</v>
      </c>
      <c r="N466" s="21" t="str">
        <f>IFERROR(IF(LEN(VLOOKUP($B466,Attributes!$A$1:$H$355,8,FALSE))=0,"",VLOOKUP($B466,Attributes!$A$1:$H$355,8,FALSE)),"")</f>
        <v>The same value may be used for a number of QUALIFICATION ELEMENTS provided they are differentiated by Qualification_Element_Type.</v>
      </c>
      <c r="O466" s="21"/>
      <c r="P466" s="25" t="s">
        <v>2030</v>
      </c>
      <c r="Q466" s="25"/>
      <c r="R466" s="25" t="s">
        <v>2030</v>
      </c>
      <c r="S466" s="25" t="s">
        <v>1364</v>
      </c>
      <c r="T466" s="25" t="s">
        <v>15</v>
      </c>
    </row>
    <row r="467" spans="1:20" ht="177.6" x14ac:dyDescent="0.55000000000000004">
      <c r="A467" s="22" t="s">
        <v>325</v>
      </c>
      <c r="B467" s="22" t="s">
        <v>96</v>
      </c>
      <c r="C467" s="21">
        <v>4</v>
      </c>
      <c r="D467" s="21" t="s">
        <v>6</v>
      </c>
      <c r="E467" s="21" t="s">
        <v>6</v>
      </c>
      <c r="F467" s="21" t="s">
        <v>6</v>
      </c>
      <c r="G467" s="21" t="s">
        <v>1327</v>
      </c>
      <c r="H467" s="21" t="str">
        <f>IFERROR(IF(LEN(VLOOKUP($A467,Entities!$A$1:$C$129,3,FALSE))=0,"",VLOOKUP($A467,Entities!$A$1:$C$129,3,FALSE)),"")</f>
        <v>A Grade Boundary associated with a QE OUTCOME VALUE TYPE specified for an instance of a QUALIFICATION ELEMENT.</v>
      </c>
      <c r="I467" s="21" t="str">
        <f>IFERROR(IF(LEN(VLOOKUP($A467,Entities!$A$1:$D$129,4,FALSE))=0,"",VLOOKUP($A467,Entities!$A$1:$D$129,4,FALSE)),"")</f>
        <v>Grade boundaries are only relevant for QE OUTCOME TYPE of Result.</v>
      </c>
      <c r="J467" s="21" t="str">
        <f>IFERROR(IF(LEN(VLOOKUP($A467,Entities!$A$1:$E$129,5,FALSE))=0,"",VLOOKUP($A467,Entities!$A$1:$E$129,5,FALSE)),"")</f>
        <v>QE Availability Grade Boundary</v>
      </c>
      <c r="K467" s="21" t="str">
        <f>IFERROR(IF(LEN(VLOOKUP($B467,Attributes!$A$1:$C$355,3,FALSE))=0,"",VLOOKUP($B467,Attributes!$A$1:$C$355,3,FALSE)),"")</f>
        <v>DATETIME DAY TO SECOND</v>
      </c>
      <c r="L467" s="21" t="str">
        <f>IFERROR(IF(LEN(VLOOKUP($B467,Attributes!$A$1:$F$355,6,FALSE))=0,"",VLOOKUP($B467,Attributes!$A$1:$F$355,6,FALSE)),"")</f>
        <v/>
      </c>
      <c r="M467" s="21" t="str">
        <f>IFERROR(IF(LEN(VLOOKUP($B467,Attributes!$A$1:$G$355,7,FALSE))=0,"",VLOOKUP($B467,Attributes!$A$1:$G$355,7,FALSE)),"")</f>
        <v>A datetime that uniquely identifies a window of availability for a QE. For series-based qualifications Awarding Organisations will use a nominal harmonised datetime corresponding to the QE_Availability_Label values defined in Appendix 2, for example the 2021 June series would have a date component of 1/6/21. The time component will normally be midnight. However, where the qualification is also available in EDI basedata an offset in seconds relates to the EDI series code. For example, the corresponding value for a June 2021 B series would be: 2021-06-01T00:00:02+01:00. For on-demand qualifications, or those delivered over one or more academic years, the date component would normally be the first date of the QE_Availability_Label. For example for a qualification available in the 2021-22 academic year, the value would be 2021-09-01T00:00:00+01:00. Note that key events under a QEA may have effective dates before the QEA effective start.</v>
      </c>
      <c r="N467" s="21" t="str">
        <f>IFERROR(IF(LEN(VLOOKUP($B467,Attributes!$A$1:$H$355,8,FALSE))=0,"",VLOOKUP($B467,Attributes!$A$1:$H$355,8,FALSE)),"")</f>
        <v/>
      </c>
      <c r="O467" s="21"/>
      <c r="P467" s="25" t="s">
        <v>2030</v>
      </c>
      <c r="Q467" s="25"/>
      <c r="R467" s="25" t="s">
        <v>2030</v>
      </c>
      <c r="S467" s="25" t="s">
        <v>1364</v>
      </c>
      <c r="T467" s="25" t="s">
        <v>96</v>
      </c>
    </row>
    <row r="468" spans="1:20" ht="66.599999999999994" x14ac:dyDescent="0.55000000000000004">
      <c r="A468" s="22" t="s">
        <v>325</v>
      </c>
      <c r="B468" s="22" t="s">
        <v>126</v>
      </c>
      <c r="C468" s="21">
        <v>5</v>
      </c>
      <c r="D468" s="21" t="s">
        <v>6</v>
      </c>
      <c r="E468" s="21" t="s">
        <v>6</v>
      </c>
      <c r="F468" s="21" t="s">
        <v>6</v>
      </c>
      <c r="G468" s="21" t="s">
        <v>1327</v>
      </c>
      <c r="H468" s="21" t="str">
        <f>IFERROR(IF(LEN(VLOOKUP($A468,Entities!$A$1:$C$129,3,FALSE))=0,"",VLOOKUP($A468,Entities!$A$1:$C$129,3,FALSE)),"")</f>
        <v>A Grade Boundary associated with a QE OUTCOME VALUE TYPE specified for an instance of a QUALIFICATION ELEMENT.</v>
      </c>
      <c r="I468" s="21" t="str">
        <f>IFERROR(IF(LEN(VLOOKUP($A468,Entities!$A$1:$D$129,4,FALSE))=0,"",VLOOKUP($A468,Entities!$A$1:$D$129,4,FALSE)),"")</f>
        <v>Grade boundaries are only relevant for QE OUTCOME TYPE of Result.</v>
      </c>
      <c r="J468" s="21" t="str">
        <f>IFERROR(IF(LEN(VLOOKUP($A468,Entities!$A$1:$E$129,5,FALSE))=0,"",VLOOKUP($A468,Entities!$A$1:$E$129,5,FALSE)),"")</f>
        <v>QE Availability Grade Boundary</v>
      </c>
      <c r="K468" s="21" t="str">
        <f>IFERROR(IF(LEN(VLOOKUP($B468,Attributes!$A$1:$C$355,3,FALSE))=0,"",VLOOKUP($B468,Attributes!$A$1:$C$355,3,FALSE)),"")</f>
        <v>NVARCHAR(32)</v>
      </c>
      <c r="L468" s="21" t="str">
        <f>IFERROR(IF(LEN(VLOOKUP($B468,Attributes!$A$1:$F$355,6,FALSE))=0,"",VLOOKUP($B468,Attributes!$A$1:$F$355,6,FALSE)),"")</f>
        <v>QE_Outcome_Value_Type</v>
      </c>
      <c r="M468" s="21" t="str">
        <f>IFERROR(IF(LEN(VLOOKUP($B468,Attributes!$A$1:$G$355,7,FALSE))=0,"",VLOOKUP($B468,Attributes!$A$1:$G$355,7,FALSE)),"")</f>
        <v>A controlled list of values that identifies the category of a value supplied within a QE OUTCOME. There can be more than one category for the same QE OUTCOME such as raw mark and UMS mark or scaled/weighted mark and grade. Values include 'Raw Mark', 'Points', 'Credits', 'Uniform Mark Scale', 'Scaled/Weighted Mark', 'Grade'.</v>
      </c>
      <c r="N468" s="21" t="str">
        <f>IFERROR(IF(LEN(VLOOKUP($B468,Attributes!$A$1:$H$355,8,FALSE))=0,"",VLOOKUP($B468,Attributes!$A$1:$H$355,8,FALSE)),"")</f>
        <v>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v>
      </c>
      <c r="O468" s="21"/>
      <c r="P468" s="25" t="s">
        <v>2030</v>
      </c>
      <c r="Q468" s="25"/>
      <c r="R468" s="25" t="s">
        <v>2030</v>
      </c>
      <c r="S468" s="25" t="s">
        <v>1365</v>
      </c>
      <c r="T468" s="25" t="s">
        <v>126</v>
      </c>
    </row>
    <row r="469" spans="1:20" ht="33.299999999999997" x14ac:dyDescent="0.55000000000000004">
      <c r="A469" s="22" t="s">
        <v>325</v>
      </c>
      <c r="B469" s="22" t="s">
        <v>117</v>
      </c>
      <c r="C469" s="21">
        <v>6</v>
      </c>
      <c r="D469" s="21" t="s">
        <v>6</v>
      </c>
      <c r="E469" s="21" t="s">
        <v>8</v>
      </c>
      <c r="F469" s="21" t="s">
        <v>6</v>
      </c>
      <c r="G469" s="21" t="s">
        <v>1327</v>
      </c>
      <c r="H469" s="21" t="str">
        <f>IFERROR(IF(LEN(VLOOKUP($A469,Entities!$A$1:$C$129,3,FALSE))=0,"",VLOOKUP($A469,Entities!$A$1:$C$129,3,FALSE)),"")</f>
        <v>A Grade Boundary associated with a QE OUTCOME VALUE TYPE specified for an instance of a QUALIFICATION ELEMENT.</v>
      </c>
      <c r="I469" s="21" t="str">
        <f>IFERROR(IF(LEN(VLOOKUP($A469,Entities!$A$1:$D$129,4,FALSE))=0,"",VLOOKUP($A469,Entities!$A$1:$D$129,4,FALSE)),"")</f>
        <v>Grade boundaries are only relevant for QE OUTCOME TYPE of Result.</v>
      </c>
      <c r="J469" s="21" t="str">
        <f>IFERROR(IF(LEN(VLOOKUP($A469,Entities!$A$1:$E$129,5,FALSE))=0,"",VLOOKUP($A469,Entities!$A$1:$E$129,5,FALSE)),"")</f>
        <v>QE Availability Grade Boundary</v>
      </c>
      <c r="K469" s="21" t="str">
        <f>IFERROR(IF(LEN(VLOOKUP($B469,Attributes!$A$1:$C$355,3,FALSE))=0,"",VLOOKUP($B469,Attributes!$A$1:$C$355,3,FALSE)),"")</f>
        <v>NVARCHAR(50)</v>
      </c>
      <c r="L469" s="21" t="str">
        <f>IFERROR(IF(LEN(VLOOKUP($B469,Attributes!$A$1:$F$355,6,FALSE))=0,"",VLOOKUP($B469,Attributes!$A$1:$F$355,6,FALSE)),"")</f>
        <v/>
      </c>
      <c r="M469" s="21" t="str">
        <f>IFERROR(IF(LEN(VLOOKUP($B469,Attributes!$A$1:$G$355,7,FALSE))=0,"",VLOOKUP($B469,Attributes!$A$1:$G$355,7,FALSE)),"")</f>
        <v>The GRADE_NAME to which the GRADE_BOUNDARY_LOWER_LIMIT applies.</v>
      </c>
      <c r="N469" s="21" t="str">
        <f>IFERROR(IF(LEN(VLOOKUP($B469,Attributes!$A$1:$H$355,8,FALSE))=0,"",VLOOKUP($B469,Attributes!$A$1:$H$355,8,FALSE)),"")</f>
        <v/>
      </c>
      <c r="O469" s="21" t="s">
        <v>1493</v>
      </c>
      <c r="P469" s="25" t="s">
        <v>2030</v>
      </c>
      <c r="Q469" s="25"/>
      <c r="R469" s="25" t="s">
        <v>2030</v>
      </c>
      <c r="S469" s="25" t="s">
        <v>1394</v>
      </c>
      <c r="T469" s="25" t="s">
        <v>117</v>
      </c>
    </row>
    <row r="470" spans="1:20" ht="222" x14ac:dyDescent="0.55000000000000004">
      <c r="A470" s="22" t="s">
        <v>325</v>
      </c>
      <c r="B470" s="22" t="s">
        <v>123</v>
      </c>
      <c r="C470" s="21">
        <v>7</v>
      </c>
      <c r="D470" s="21" t="s">
        <v>8</v>
      </c>
      <c r="E470" s="21" t="s">
        <v>8</v>
      </c>
      <c r="F470" s="21" t="s">
        <v>6</v>
      </c>
      <c r="G470" s="21" t="s">
        <v>1327</v>
      </c>
      <c r="H470" s="21" t="str">
        <f>IFERROR(IF(LEN(VLOOKUP($A470,Entities!$A$1:$C$129,3,FALSE))=0,"",VLOOKUP($A470,Entities!$A$1:$C$129,3,FALSE)),"")</f>
        <v>A Grade Boundary associated with a QE OUTCOME VALUE TYPE specified for an instance of a QUALIFICATION ELEMENT.</v>
      </c>
      <c r="I470" s="21" t="str">
        <f>IFERROR(IF(LEN(VLOOKUP($A470,Entities!$A$1:$D$129,4,FALSE))=0,"",VLOOKUP($A470,Entities!$A$1:$D$129,4,FALSE)),"")</f>
        <v>Grade boundaries are only relevant for QE OUTCOME TYPE of Result.</v>
      </c>
      <c r="J470" s="21" t="str">
        <f>IFERROR(IF(LEN(VLOOKUP($A470,Entities!$A$1:$E$129,5,FALSE))=0,"",VLOOKUP($A470,Entities!$A$1:$E$129,5,FALSE)),"")</f>
        <v>QE Availability Grade Boundary</v>
      </c>
      <c r="K470" s="21" t="str">
        <f>IFERROR(IF(LEN(VLOOKUP($B470,Attributes!$A$1:$C$355,3,FALSE))=0,"",VLOOKUP($B470,Attributes!$A$1:$C$355,3,FALSE)),"")</f>
        <v>INTEGER</v>
      </c>
      <c r="L470" s="21" t="str">
        <f>IFERROR(IF(LEN(VLOOKUP($B470,Attributes!$A$1:$F$355,6,FALSE))=0,"",VLOOKUP($B470,Attributes!$A$1:$F$355,6,FALSE)),"")</f>
        <v/>
      </c>
      <c r="M470" s="21" t="str">
        <f>IFERROR(IF(LEN(VLOOKUP($B470,Attributes!$A$1:$G$355,7,FALSE))=0,"",VLOOKUP($B470,Attributes!$A$1:$G$355,7,FALSE)),"")</f>
        <v>The lower limit Grade Boundary (mark, points, credit) that applies to this instance of the QUALIFICATION ELEMENT for a specific Grade.</v>
      </c>
      <c r="N470" s="21" t="str">
        <f>IFERROR(IF(LEN(VLOOKUP($B470,Attributes!$A$1:$H$355,8,FALSE))=0,"",VLOOKUP($B470,Attributes!$A$1:$H$355,8,FALSE)),"")</f>
        <v xml:space="preserve">eg if the Grade is B then the lower limit may be 70. The lowest level Grade will have a boundary lower limit of 0. Variable grade boundaries will be populated after issue of Results, fixed boundaries such as UMS will be available with the first release of instance data.
This attribute is defined as Required which means that it must be populated wherever this entity is used. Please note that grade boundary lower limits are not valid for some grades/ qualifications eg GCE A*, where attainment of the grade is not based on a simple hurdle requirement. In those cases this entity will not be provided.
Grade boundary limits are only relevant for grades associated with Outcome Types of Result ie they are not relevant for grades associated with any of the following Outcome Types: Full Award Claim; Centre Assessed Outcome; Claim Deferral; Estimated Grade; Interim Claim; Interim claim (Close)
For the initial provision of instance data grade boundary lower limit values will only be populated where these are available in advance of Results ie UMS grade boundaries.
Product Catalogue updates containing full grade boundary information will be published just in advance of Results day according to the JCQ published timescales.
A value of zero may be provided for grade U or whatever is the lowest grade, but if lower boundary is not defined it can be assumed to be zero. </v>
      </c>
      <c r="O470" s="21"/>
      <c r="P470" s="25" t="s">
        <v>2030</v>
      </c>
      <c r="Q470" s="25"/>
      <c r="R470" s="25" t="s">
        <v>2030</v>
      </c>
      <c r="S470" s="25" t="s">
        <v>1395</v>
      </c>
      <c r="T470" s="25" t="s">
        <v>123</v>
      </c>
    </row>
    <row r="471" spans="1:20" ht="22.2" x14ac:dyDescent="0.55000000000000004">
      <c r="A471" s="22" t="s">
        <v>1517</v>
      </c>
      <c r="B471" s="22" t="s">
        <v>1519</v>
      </c>
      <c r="C471" s="21">
        <v>1</v>
      </c>
      <c r="D471" s="21" t="s">
        <v>6</v>
      </c>
      <c r="E471" s="21" t="s">
        <v>8</v>
      </c>
      <c r="F471" s="21" t="s">
        <v>6</v>
      </c>
      <c r="G471" s="21"/>
      <c r="H471" s="21" t="str">
        <f>IFERROR(IF(LEN(VLOOKUP($A471,Entities!$A$1:$C$129,3,FALSE))=0,"",VLOOKUP($A471,Entities!$A$1:$C$129,3,FALSE)),"")</f>
        <v>A controlled list of values that identifies a qualification categorisation.</v>
      </c>
      <c r="I471" s="21" t="str">
        <f>IFERROR(IF(LEN(VLOOKUP($A471,Entities!$A$1:$D$129,4,FALSE))=0,"",VLOOKUP($A471,Entities!$A$1:$D$129,4,FALSE)),"")</f>
        <v/>
      </c>
      <c r="J471" s="21" t="str">
        <f>IFERROR(IF(LEN(VLOOKUP($A471,Entities!$A$1:$E$129,5,FALSE))=0,"",VLOOKUP($A471,Entities!$A$1:$E$129,5,FALSE)),"")</f>
        <v>Reference Entity</v>
      </c>
      <c r="K471" s="21" t="str">
        <f>IFERROR(IF(LEN(VLOOKUP($B471,Attributes!$A$1:$C$355,3,FALSE))=0,"",VLOOKUP($B471,Attributes!$A$1:$C$355,3,FALSE)),"")</f>
        <v>NVARCHAR(200)</v>
      </c>
      <c r="L471" s="21" t="str">
        <f>IFERROR(IF(LEN(VLOOKUP($B471,Attributes!$A$1:$F$355,6,FALSE))=0,"",VLOOKUP($B471,Attributes!$A$1:$F$355,6,FALSE)),"")</f>
        <v/>
      </c>
      <c r="M471" s="21" t="str">
        <f>IFERROR(IF(LEN(VLOOKUP($B471,Attributes!$A$1:$G$355,7,FALSE))=0,"",VLOOKUP($B471,Attributes!$A$1:$G$355,7,FALSE)),"")</f>
        <v>A controlled list of values that identifies a qualification categorisation.</v>
      </c>
      <c r="N471" s="21" t="str">
        <f>IFERROR(IF(LEN(VLOOKUP($B471,Attributes!$A$1:$H$355,8,FALSE))=0,"",VLOOKUP($B471,Attributes!$A$1:$H$355,8,FALSE)),"")</f>
        <v/>
      </c>
      <c r="O471" s="21"/>
      <c r="P471" s="25" t="s">
        <v>2021</v>
      </c>
      <c r="Q471" s="25"/>
      <c r="R471" s="25" t="s">
        <v>2021</v>
      </c>
      <c r="S471" s="25" t="s">
        <v>1458</v>
      </c>
      <c r="T471" s="25" t="s">
        <v>1519</v>
      </c>
    </row>
    <row r="472" spans="1:20" ht="22.2" x14ac:dyDescent="0.55000000000000004">
      <c r="A472" s="22" t="s">
        <v>1517</v>
      </c>
      <c r="B472" s="22" t="s">
        <v>1609</v>
      </c>
      <c r="C472" s="21">
        <v>2</v>
      </c>
      <c r="D472" s="21" t="s">
        <v>8</v>
      </c>
      <c r="E472" s="21" t="s">
        <v>8</v>
      </c>
      <c r="F472" s="21" t="s">
        <v>6</v>
      </c>
      <c r="G472" s="21"/>
      <c r="H472" s="21" t="str">
        <f>IFERROR(IF(LEN(VLOOKUP($A472,Entities!$A$1:$C$129,3,FALSE))=0,"",VLOOKUP($A472,Entities!$A$1:$C$129,3,FALSE)),"")</f>
        <v>A controlled list of values that identifies a qualification categorisation.</v>
      </c>
      <c r="I472" s="21" t="str">
        <f>IFERROR(IF(LEN(VLOOKUP($A472,Entities!$A$1:$D$129,4,FALSE))=0,"",VLOOKUP($A472,Entities!$A$1:$D$129,4,FALSE)),"")</f>
        <v/>
      </c>
      <c r="J472" s="21" t="str">
        <f>IFERROR(IF(LEN(VLOOKUP($A472,Entities!$A$1:$E$129,5,FALSE))=0,"",VLOOKUP($A472,Entities!$A$1:$E$129,5,FALSE)),"")</f>
        <v>Reference Entity</v>
      </c>
      <c r="K472" s="21" t="str">
        <f>IFERROR(IF(LEN(VLOOKUP($B472,Attributes!$A$1:$C$355,3,FALSE))=0,"",VLOOKUP($B472,Attributes!$A$1:$C$355,3,FALSE)),"")</f>
        <v>NVARCHAR(4000)</v>
      </c>
      <c r="L472" s="21" t="str">
        <f>IFERROR(IF(LEN(VLOOKUP($B472,Attributes!$A$1:$F$355,6,FALSE))=0,"",VLOOKUP($B472,Attributes!$A$1:$F$355,6,FALSE)),"")</f>
        <v/>
      </c>
      <c r="M472" s="21" t="str">
        <f>IFERROR(IF(LEN(VLOOKUP($B472,Attributes!$A$1:$G$355,7,FALSE))=0,"",VLOOKUP($B472,Attributes!$A$1:$G$355,7,FALSE)),"")</f>
        <v>Description of QUAL_CATEGORY_TYPE value.</v>
      </c>
      <c r="N472" s="21" t="str">
        <f>IFERROR(IF(LEN(VLOOKUP($B472,Attributes!$A$1:$H$355,8,FALSE))=0,"",VLOOKUP($B472,Attributes!$A$1:$H$355,8,FALSE)),"")</f>
        <v/>
      </c>
      <c r="O472" s="21"/>
      <c r="P472" s="25" t="s">
        <v>2021</v>
      </c>
      <c r="Q472" s="25"/>
      <c r="R472" s="25" t="s">
        <v>2021</v>
      </c>
      <c r="S472" s="25" t="s">
        <v>1458</v>
      </c>
      <c r="T472" s="25" t="s">
        <v>1609</v>
      </c>
    </row>
    <row r="473" spans="1:20" ht="22.2" x14ac:dyDescent="0.55000000000000004">
      <c r="A473" s="22" t="s">
        <v>484</v>
      </c>
      <c r="B473" s="22" t="s">
        <v>7</v>
      </c>
      <c r="C473" s="21">
        <v>1</v>
      </c>
      <c r="D473" s="21" t="s">
        <v>6</v>
      </c>
      <c r="E473" s="21" t="s">
        <v>6</v>
      </c>
      <c r="F473" s="21" t="s">
        <v>6</v>
      </c>
      <c r="G473" s="21"/>
      <c r="H473" s="21" t="str">
        <f>IFERROR(IF(LEN(VLOOKUP($A473,Entities!$A$1:$C$129,3,FALSE))=0,"",VLOOKUP($A473,Entities!$A$1:$C$129,3,FALSE)),"")</f>
        <v>The association of a specific QUALIFICATION ELEMENT with a specific QUALIFICATION FRAMEWORK.</v>
      </c>
      <c r="I473" s="21" t="str">
        <f>IFERROR(IF(LEN(VLOOKUP($A473,Entities!$A$1:$D$129,4,FALSE))=0,"",VLOOKUP($A473,Entities!$A$1:$D$129,4,FALSE)),"")</f>
        <v/>
      </c>
      <c r="J473" s="21" t="str">
        <f>IFERROR(IF(LEN(VLOOKUP($A473,Entities!$A$1:$E$129,5,FALSE))=0,"",VLOOKUP($A473,Entities!$A$1:$E$129,5,FALSE)),"")</f>
        <v>Qualification Element Framework</v>
      </c>
      <c r="K473" s="21" t="str">
        <f>IFERROR(IF(LEN(VLOOKUP($B473,Attributes!$A$1:$C$355,3,FALSE))=0,"",VLOOKUP($B473,Attributes!$A$1:$C$355,3,FALSE)),"")</f>
        <v>NVARCHAR(32)</v>
      </c>
      <c r="L473" s="21" t="str">
        <f>IFERROR(IF(LEN(VLOOKUP($B473,Attributes!$A$1:$F$355,6,FALSE))=0,"",VLOOKUP($B473,Attributes!$A$1:$F$355,6,FALSE)),"")</f>
        <v/>
      </c>
      <c r="M473" s="21" t="str">
        <f>IFERROR(IF(LEN(VLOOKUP($B473,Attributes!$A$1:$G$355,7,FALSE))=0,"",VLOOKUP($B473,Attributes!$A$1:$G$355,7,FALSE)),"")</f>
        <v>A value that denotes and distinguishes the PARTY.</v>
      </c>
      <c r="N473" s="21" t="str">
        <f>IFERROR(IF(LEN(VLOOKUP($B473,Attributes!$A$1:$H$355,8,FALSE))=0,"",VLOOKUP($B473,Attributes!$A$1:$H$355,8,FALSE)),"")</f>
        <v>In this case is an AWARDING ORGANISATION. 
Where the party is an awarding organisation the JCQCIC Awarding Organisation Id must be used.</v>
      </c>
      <c r="O473" s="21"/>
      <c r="P473" s="25" t="s">
        <v>367</v>
      </c>
      <c r="Q473" s="25"/>
      <c r="R473" s="25" t="s">
        <v>367</v>
      </c>
      <c r="S473" s="25" t="s">
        <v>1396</v>
      </c>
      <c r="T473" s="25" t="s">
        <v>7</v>
      </c>
    </row>
    <row r="474" spans="1:20" ht="33.299999999999997" x14ac:dyDescent="0.55000000000000004">
      <c r="A474" s="22" t="s">
        <v>484</v>
      </c>
      <c r="B474" s="22" t="s">
        <v>16</v>
      </c>
      <c r="C474" s="21">
        <v>2</v>
      </c>
      <c r="D474" s="21" t="s">
        <v>6</v>
      </c>
      <c r="E474" s="21" t="s">
        <v>6</v>
      </c>
      <c r="F474" s="21" t="s">
        <v>6</v>
      </c>
      <c r="G474" s="21" t="s">
        <v>1327</v>
      </c>
      <c r="H474" s="21" t="str">
        <f>IFERROR(IF(LEN(VLOOKUP($A474,Entities!$A$1:$C$129,3,FALSE))=0,"",VLOOKUP($A474,Entities!$A$1:$C$129,3,FALSE)),"")</f>
        <v>The association of a specific QUALIFICATION ELEMENT with a specific QUALIFICATION FRAMEWORK.</v>
      </c>
      <c r="I474" s="21" t="str">
        <f>IFERROR(IF(LEN(VLOOKUP($A474,Entities!$A$1:$D$129,4,FALSE))=0,"",VLOOKUP($A474,Entities!$A$1:$D$129,4,FALSE)),"")</f>
        <v/>
      </c>
      <c r="J474" s="21" t="str">
        <f>IFERROR(IF(LEN(VLOOKUP($A474,Entities!$A$1:$E$129,5,FALSE))=0,"",VLOOKUP($A474,Entities!$A$1:$E$129,5,FALSE)),"")</f>
        <v>Qualification Element Framework</v>
      </c>
      <c r="K474" s="21" t="str">
        <f>IFERROR(IF(LEN(VLOOKUP($B474,Attributes!$A$1:$C$355,3,FALSE))=0,"",VLOOKUP($B474,Attributes!$A$1:$C$355,3,FALSE)),"")</f>
        <v>NVARCHAR(32)</v>
      </c>
      <c r="L474" s="21" t="str">
        <f>IFERROR(IF(LEN(VLOOKUP($B474,Attributes!$A$1:$F$355,6,FALSE))=0,"",VLOOKUP($B474,Attributes!$A$1:$F$355,6,FALSE)),"")</f>
        <v>Qualification_Element_Type</v>
      </c>
      <c r="M474" s="21" t="str">
        <f>IFERROR(IF(LEN(VLOOKUP($B474,Attributes!$A$1:$G$355,7,FALSE))=0,"",VLOOKUP($B474,Attributes!$A$1:$G$355,7,FALSE)),"")</f>
        <v>A controlled list of values that denotes the type and behaviour of the specific QUALIFICATION ELEMENT. Values are "Scheme", "Award", "Learning Unit", "Pathway", "Assessable".</v>
      </c>
      <c r="N474" s="21" t="str">
        <f>IFERROR(IF(LEN(VLOOKUP($B474,Attributes!$A$1:$H$355,8,FALSE))=0,"",VLOOKUP($B474,Attributes!$A$1:$H$355,8,FALSE)),"")</f>
        <v/>
      </c>
      <c r="O474" s="21"/>
      <c r="P474" s="25" t="s">
        <v>367</v>
      </c>
      <c r="Q474" s="25"/>
      <c r="R474" s="25" t="s">
        <v>367</v>
      </c>
      <c r="S474" s="25" t="s">
        <v>1396</v>
      </c>
      <c r="T474" s="25" t="s">
        <v>16</v>
      </c>
    </row>
    <row r="475" spans="1:20" ht="33.299999999999997" x14ac:dyDescent="0.55000000000000004">
      <c r="A475" s="22" t="s">
        <v>484</v>
      </c>
      <c r="B475" s="22" t="s">
        <v>15</v>
      </c>
      <c r="C475" s="21">
        <v>3</v>
      </c>
      <c r="D475" s="21" t="s">
        <v>6</v>
      </c>
      <c r="E475" s="21" t="s">
        <v>6</v>
      </c>
      <c r="F475" s="21" t="s">
        <v>6</v>
      </c>
      <c r="G475" s="21" t="s">
        <v>1327</v>
      </c>
      <c r="H475" s="21" t="str">
        <f>IFERROR(IF(LEN(VLOOKUP($A475,Entities!$A$1:$C$129,3,FALSE))=0,"",VLOOKUP($A475,Entities!$A$1:$C$129,3,FALSE)),"")</f>
        <v>The association of a specific QUALIFICATION ELEMENT with a specific QUALIFICATION FRAMEWORK.</v>
      </c>
      <c r="I475" s="21" t="str">
        <f>IFERROR(IF(LEN(VLOOKUP($A475,Entities!$A$1:$D$129,4,FALSE))=0,"",VLOOKUP($A475,Entities!$A$1:$D$129,4,FALSE)),"")</f>
        <v/>
      </c>
      <c r="J475" s="21" t="str">
        <f>IFERROR(IF(LEN(VLOOKUP($A475,Entities!$A$1:$E$129,5,FALSE))=0,"",VLOOKUP($A475,Entities!$A$1:$E$129,5,FALSE)),"")</f>
        <v>Qualification Element Framework</v>
      </c>
      <c r="K475" s="21" t="str">
        <f>IFERROR(IF(LEN(VLOOKUP($B475,Attributes!$A$1:$C$355,3,FALSE))=0,"",VLOOKUP($B475,Attributes!$A$1:$C$355,3,FALSE)),"")</f>
        <v>NVARCHAR(50)</v>
      </c>
      <c r="L475" s="21" t="str">
        <f>IFERROR(IF(LEN(VLOOKUP($B475,Attributes!$A$1:$F$355,6,FALSE))=0,"",VLOOKUP($B475,Attributes!$A$1:$F$355,6,FALSE)),"")</f>
        <v/>
      </c>
      <c r="M475" s="21" t="str">
        <f>IFERROR(IF(LEN(VLOOKUP($B475,Attributes!$A$1:$G$355,7,FALSE))=0,"",VLOOKUP($B475,Attributes!$A$1:$G$355,7,FALSE)),"")</f>
        <v>A value that uniquely identifies a specific part of a Qualification and applies to one or more QUALIFICATION ELEMENT(s) within an AWARDING ORGANISATION.</v>
      </c>
      <c r="N475" s="21" t="str">
        <f>IFERROR(IF(LEN(VLOOKUP($B475,Attributes!$A$1:$H$355,8,FALSE))=0,"",VLOOKUP($B475,Attributes!$A$1:$H$355,8,FALSE)),"")</f>
        <v>The same value may be used for a number of QUALIFICATION ELEMENTS provided they are differentiated by Qualification_Element_Type.</v>
      </c>
      <c r="O475" s="21"/>
      <c r="P475" s="25" t="s">
        <v>367</v>
      </c>
      <c r="Q475" s="25"/>
      <c r="R475" s="25" t="s">
        <v>367</v>
      </c>
      <c r="S475" s="25" t="s">
        <v>1396</v>
      </c>
      <c r="T475" s="25" t="s">
        <v>15</v>
      </c>
    </row>
    <row r="476" spans="1:20" ht="22.2" x14ac:dyDescent="0.55000000000000004">
      <c r="A476" s="22" t="s">
        <v>484</v>
      </c>
      <c r="B476" s="22" t="s">
        <v>116</v>
      </c>
      <c r="C476" s="21">
        <v>4</v>
      </c>
      <c r="D476" s="21" t="s">
        <v>6</v>
      </c>
      <c r="E476" s="21" t="s">
        <v>6</v>
      </c>
      <c r="F476" s="21" t="s">
        <v>6</v>
      </c>
      <c r="G476" s="21" t="s">
        <v>1327</v>
      </c>
      <c r="H476" s="21" t="str">
        <f>IFERROR(IF(LEN(VLOOKUP($A476,Entities!$A$1:$C$129,3,FALSE))=0,"",VLOOKUP($A476,Entities!$A$1:$C$129,3,FALSE)),"")</f>
        <v>The association of a specific QUALIFICATION ELEMENT with a specific QUALIFICATION FRAMEWORK.</v>
      </c>
      <c r="I476" s="21" t="str">
        <f>IFERROR(IF(LEN(VLOOKUP($A476,Entities!$A$1:$D$129,4,FALSE))=0,"",VLOOKUP($A476,Entities!$A$1:$D$129,4,FALSE)),"")</f>
        <v/>
      </c>
      <c r="J476" s="21" t="str">
        <f>IFERROR(IF(LEN(VLOOKUP($A476,Entities!$A$1:$E$129,5,FALSE))=0,"",VLOOKUP($A476,Entities!$A$1:$E$129,5,FALSE)),"")</f>
        <v>Qualification Element Framework</v>
      </c>
      <c r="K476" s="21" t="str">
        <f>IFERROR(IF(LEN(VLOOKUP($B476,Attributes!$A$1:$C$355,3,FALSE))=0,"",VLOOKUP($B476,Attributes!$A$1:$C$355,3,FALSE)),"")</f>
        <v>NVARCHAR(32)</v>
      </c>
      <c r="L476" s="21" t="str">
        <f>IFERROR(IF(LEN(VLOOKUP($B476,Attributes!$A$1:$F$355,6,FALSE))=0,"",VLOOKUP($B476,Attributes!$A$1:$F$355,6,FALSE)),"")</f>
        <v>Party_Id_Administrator</v>
      </c>
      <c r="M476" s="21" t="str">
        <f>IFERROR(IF(LEN(VLOOKUP($B476,Attributes!$A$1:$G$355,7,FALSE))=0,"",VLOOKUP($B476,Attributes!$A$1:$G$355,7,FALSE)),"")</f>
        <v>A value that denotes and distinguishes the PARTY.</v>
      </c>
      <c r="N476" s="21" t="str">
        <f>IFERROR(IF(LEN(VLOOKUP($B476,Attributes!$A$1:$H$355,8,FALSE))=0,"",VLOOKUP($B476,Attributes!$A$1:$H$355,8,FALSE)),"")</f>
        <v/>
      </c>
      <c r="O476" s="21" t="s">
        <v>1253</v>
      </c>
      <c r="P476" s="25" t="s">
        <v>367</v>
      </c>
      <c r="Q476" s="25"/>
      <c r="R476" s="25" t="s">
        <v>367</v>
      </c>
      <c r="S476" s="25" t="s">
        <v>1396</v>
      </c>
      <c r="T476" s="25" t="s">
        <v>116</v>
      </c>
    </row>
    <row r="477" spans="1:20" ht="88.8" x14ac:dyDescent="0.55000000000000004">
      <c r="A477" s="22" t="s">
        <v>484</v>
      </c>
      <c r="B477" s="22" t="s">
        <v>21</v>
      </c>
      <c r="C477" s="21">
        <v>5</v>
      </c>
      <c r="D477" s="21" t="s">
        <v>6</v>
      </c>
      <c r="E477" s="21" t="s">
        <v>6</v>
      </c>
      <c r="F477" s="21" t="s">
        <v>6</v>
      </c>
      <c r="G477" s="21" t="s">
        <v>1327</v>
      </c>
      <c r="H477" s="21" t="str">
        <f>IFERROR(IF(LEN(VLOOKUP($A477,Entities!$A$1:$C$129,3,FALSE))=0,"",VLOOKUP($A477,Entities!$A$1:$C$129,3,FALSE)),"")</f>
        <v>The association of a specific QUALIFICATION ELEMENT with a specific QUALIFICATION FRAMEWORK.</v>
      </c>
      <c r="I477" s="21" t="str">
        <f>IFERROR(IF(LEN(VLOOKUP($A477,Entities!$A$1:$D$129,4,FALSE))=0,"",VLOOKUP($A477,Entities!$A$1:$D$129,4,FALSE)),"")</f>
        <v/>
      </c>
      <c r="J477" s="21" t="str">
        <f>IFERROR(IF(LEN(VLOOKUP($A477,Entities!$A$1:$E$129,5,FALSE))=0,"",VLOOKUP($A477,Entities!$A$1:$E$129,5,FALSE)),"")</f>
        <v>Qualification Element Framework</v>
      </c>
      <c r="K477" s="21" t="str">
        <f>IFERROR(IF(LEN(VLOOKUP($B477,Attributes!$A$1:$C$355,3,FALSE))=0,"",VLOOKUP($B477,Attributes!$A$1:$C$355,3,FALSE)),"")</f>
        <v>NVARCHAR(50)</v>
      </c>
      <c r="L477" s="21" t="str">
        <f>IFERROR(IF(LEN(VLOOKUP($B477,Attributes!$A$1:$F$355,6,FALSE))=0,"",VLOOKUP($B477,Attributes!$A$1:$F$355,6,FALSE)),"")</f>
        <v>Qualification_Framework_Type</v>
      </c>
      <c r="M477" s="21" t="str">
        <f>IFERROR(IF(LEN(VLOOKUP($B477,Attributes!$A$1:$G$355,7,FALSE))=0,"",VLOOKUP($B477,Attributes!$A$1:$G$355,7,FALSE)),"")</f>
        <v>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For example, "SCQF", "NQF", "QCF", "EQF", "BTEC Customised".</v>
      </c>
      <c r="N477" s="21" t="str">
        <f>IFERROR(IF(LEN(VLOOKUP($B477,Attributes!$A$1:$H$355,8,FALSE))=0,"",VLOOKUP($B477,Attributes!$A$1:$H$355,8,FALSE)),"")</f>
        <v/>
      </c>
      <c r="O477" s="21"/>
      <c r="P477" s="25" t="s">
        <v>367</v>
      </c>
      <c r="Q477" s="25"/>
      <c r="R477" s="25" t="s">
        <v>367</v>
      </c>
      <c r="S477" s="25" t="s">
        <v>1396</v>
      </c>
      <c r="T477" s="25" t="s">
        <v>21</v>
      </c>
    </row>
    <row r="478" spans="1:20" ht="22.2" x14ac:dyDescent="0.55000000000000004">
      <c r="A478" s="22" t="s">
        <v>484</v>
      </c>
      <c r="B478" s="22" t="s">
        <v>433</v>
      </c>
      <c r="C478" s="21">
        <v>6</v>
      </c>
      <c r="D478" s="21" t="s">
        <v>6</v>
      </c>
      <c r="E478" s="21" t="s">
        <v>6</v>
      </c>
      <c r="F478" s="21" t="s">
        <v>6</v>
      </c>
      <c r="G478" s="21" t="s">
        <v>1327</v>
      </c>
      <c r="H478" s="21" t="str">
        <f>IFERROR(IF(LEN(VLOOKUP($A478,Entities!$A$1:$C$129,3,FALSE))=0,"",VLOOKUP($A478,Entities!$A$1:$C$129,3,FALSE)),"")</f>
        <v>The association of a specific QUALIFICATION ELEMENT with a specific QUALIFICATION FRAMEWORK.</v>
      </c>
      <c r="I478" s="21" t="str">
        <f>IFERROR(IF(LEN(VLOOKUP($A478,Entities!$A$1:$D$129,4,FALSE))=0,"",VLOOKUP($A478,Entities!$A$1:$D$129,4,FALSE)),"")</f>
        <v/>
      </c>
      <c r="J478" s="21" t="str">
        <f>IFERROR(IF(LEN(VLOOKUP($A478,Entities!$A$1:$E$129,5,FALSE))=0,"",VLOOKUP($A478,Entities!$A$1:$E$129,5,FALSE)),"")</f>
        <v>Qualification Element Framework</v>
      </c>
      <c r="K478" s="21" t="str">
        <f>IFERROR(IF(LEN(VLOOKUP($B478,Attributes!$A$1:$C$355,3,FALSE))=0,"",VLOOKUP($B478,Attributes!$A$1:$C$355,3,FALSE)),"")</f>
        <v>NVARCHAR(20)</v>
      </c>
      <c r="L478" s="21" t="str">
        <f>IFERROR(IF(LEN(VLOOKUP($B478,Attributes!$A$1:$F$355,6,FALSE))=0,"",VLOOKUP($B478,Attributes!$A$1:$F$355,6,FALSE)),"")</f>
        <v/>
      </c>
      <c r="M478" s="21" t="str">
        <f>IFERROR(IF(LEN(VLOOKUP($B478,Attributes!$A$1:$G$355,7,FALSE))=0,"",VLOOKUP($B478,Attributes!$A$1:$G$355,7,FALSE)),"")</f>
        <v>Identifies the framework level within a particular QUALIFICATION FRAMEWORK eg "Entry Level", "Level 1"</v>
      </c>
      <c r="N478" s="21" t="str">
        <f>IFERROR(IF(LEN(VLOOKUP($B478,Attributes!$A$1:$H$355,8,FALSE))=0,"",VLOOKUP($B478,Attributes!$A$1:$H$355,8,FALSE)),"")</f>
        <v/>
      </c>
      <c r="O478" s="21"/>
      <c r="P478" s="25" t="s">
        <v>367</v>
      </c>
      <c r="Q478" s="25"/>
      <c r="R478" s="25" t="s">
        <v>367</v>
      </c>
      <c r="S478" s="25" t="s">
        <v>1396</v>
      </c>
      <c r="T478" s="25" t="s">
        <v>433</v>
      </c>
    </row>
    <row r="479" spans="1:20" ht="22.2" x14ac:dyDescent="0.55000000000000004">
      <c r="A479" s="22" t="s">
        <v>484</v>
      </c>
      <c r="B479" s="22" t="s">
        <v>95</v>
      </c>
      <c r="C479" s="21">
        <v>7</v>
      </c>
      <c r="D479" s="21" t="s">
        <v>8</v>
      </c>
      <c r="E479" s="21" t="s">
        <v>8</v>
      </c>
      <c r="F479" s="21" t="s">
        <v>8</v>
      </c>
      <c r="G479" s="21" t="s">
        <v>1327</v>
      </c>
      <c r="H479" s="21" t="str">
        <f>IFERROR(IF(LEN(VLOOKUP($A479,Entities!$A$1:$C$129,3,FALSE))=0,"",VLOOKUP($A479,Entities!$A$1:$C$129,3,FALSE)),"")</f>
        <v>The association of a specific QUALIFICATION ELEMENT with a specific QUALIFICATION FRAMEWORK.</v>
      </c>
      <c r="I479" s="21" t="str">
        <f>IFERROR(IF(LEN(VLOOKUP($A479,Entities!$A$1:$D$129,4,FALSE))=0,"",VLOOKUP($A479,Entities!$A$1:$D$129,4,FALSE)),"")</f>
        <v/>
      </c>
      <c r="J479" s="21" t="str">
        <f>IFERROR(IF(LEN(VLOOKUP($A479,Entities!$A$1:$E$129,5,FALSE))=0,"",VLOOKUP($A479,Entities!$A$1:$E$129,5,FALSE)),"")</f>
        <v>Qualification Element Framework</v>
      </c>
      <c r="K479" s="21" t="str">
        <f>IFERROR(IF(LEN(VLOOKUP($B479,Attributes!$A$1:$C$355,3,FALSE))=0,"",VLOOKUP($B479,Attributes!$A$1:$C$355,3,FALSE)),"")</f>
        <v>INTEGER</v>
      </c>
      <c r="L479" s="21" t="str">
        <f>IFERROR(IF(LEN(VLOOKUP($B479,Attributes!$A$1:$F$355,6,FALSE))=0,"",VLOOKUP($B479,Attributes!$A$1:$F$355,6,FALSE)),"")</f>
        <v/>
      </c>
      <c r="M479" s="21" t="str">
        <f>IFERROR(IF(LEN(VLOOKUP($B479,Attributes!$A$1:$G$355,7,FALSE))=0,"",VLOOKUP($B479,Attributes!$A$1:$G$355,7,FALSE)),"")</f>
        <v>The credit value assigned to this QUALIFICATION ELEMENT at this level for this specific QE FRAMEWORK TYPE.</v>
      </c>
      <c r="N479" s="21" t="str">
        <f>IFERROR(IF(LEN(VLOOKUP($B479,Attributes!$A$1:$H$355,8,FALSE))=0,"",VLOOKUP($B479,Attributes!$A$1:$H$355,8,FALSE)),"")</f>
        <v/>
      </c>
      <c r="O479" s="21"/>
      <c r="P479" s="25" t="s">
        <v>367</v>
      </c>
      <c r="Q479" s="25"/>
      <c r="R479" s="25" t="s">
        <v>367</v>
      </c>
      <c r="S479" s="25" t="s">
        <v>1351</v>
      </c>
      <c r="T479" s="25" t="s">
        <v>95</v>
      </c>
    </row>
    <row r="480" spans="1:20" ht="22.2" x14ac:dyDescent="0.55000000000000004">
      <c r="A480" s="22" t="s">
        <v>191</v>
      </c>
      <c r="B480" s="22" t="s">
        <v>190</v>
      </c>
      <c r="C480" s="21">
        <v>1</v>
      </c>
      <c r="D480" s="21" t="s">
        <v>6</v>
      </c>
      <c r="E480" s="21" t="s">
        <v>8</v>
      </c>
      <c r="F480" s="21" t="s">
        <v>6</v>
      </c>
      <c r="G480" s="21"/>
      <c r="H480" s="21" t="str">
        <f>IFERROR(IF(LEN(VLOOKUP($A480,Entities!$A$1:$C$129,3,FALSE))=0,"",VLOOKUP($A480,Entities!$A$1:$C$129,3,FALSE)),"")</f>
        <v>A controlled list of values that defines the tier within the QUALIFICATION FRAMEWORK.</v>
      </c>
      <c r="I480" s="21" t="str">
        <f>IFERROR(IF(LEN(VLOOKUP($A480,Entities!$A$1:$D$129,4,FALSE))=0,"",VLOOKUP($A480,Entities!$A$1:$D$129,4,FALSE)),"")</f>
        <v/>
      </c>
      <c r="J480" s="21" t="str">
        <f>IFERROR(IF(LEN(VLOOKUP($A480,Entities!$A$1:$E$129,5,FALSE))=0,"",VLOOKUP($A480,Entities!$A$1:$E$129,5,FALSE)),"")</f>
        <v>Reference Entity</v>
      </c>
      <c r="K480" s="21" t="str">
        <f>IFERROR(IF(LEN(VLOOKUP($B480,Attributes!$A$1:$C$355,3,FALSE))=0,"",VLOOKUP($B480,Attributes!$A$1:$C$355,3,FALSE)),"")</f>
        <v>NVARCHAR(10)</v>
      </c>
      <c r="L480" s="21" t="str">
        <f>IFERROR(IF(LEN(VLOOKUP($B480,Attributes!$A$1:$F$355,6,FALSE))=0,"",VLOOKUP($B480,Attributes!$A$1:$F$355,6,FALSE)),"")</f>
        <v>Qual_Frmwrk_Level_Tier_Type</v>
      </c>
      <c r="M480" s="21" t="str">
        <f>IFERROR(IF(LEN(VLOOKUP($B480,Attributes!$A$1:$G$355,7,FALSE))=0,"",VLOOKUP($B480,Attributes!$A$1:$G$355,7,FALSE)),"")</f>
        <v>A controlled list of values that defines the tier within the QUALIFICATION FRAMEWORK.</v>
      </c>
      <c r="N480" s="21" t="str">
        <f>IFERROR(IF(LEN(VLOOKUP($B480,Attributes!$A$1:$H$355,8,FALSE))=0,"",VLOOKUP($B480,Attributes!$A$1:$H$355,8,FALSE)),"")</f>
        <v/>
      </c>
      <c r="O480" s="21"/>
      <c r="P480" s="25" t="s">
        <v>2021</v>
      </c>
      <c r="Q480" s="25"/>
      <c r="R480" s="25" t="s">
        <v>2021</v>
      </c>
      <c r="S480" s="25" t="s">
        <v>1460</v>
      </c>
      <c r="T480" s="25" t="s">
        <v>190</v>
      </c>
    </row>
    <row r="481" spans="1:20" ht="22.2" x14ac:dyDescent="0.55000000000000004">
      <c r="A481" s="22" t="s">
        <v>191</v>
      </c>
      <c r="B481" s="22" t="s">
        <v>1610</v>
      </c>
      <c r="C481" s="21">
        <v>2</v>
      </c>
      <c r="D481" s="21" t="s">
        <v>8</v>
      </c>
      <c r="E481" s="21" t="s">
        <v>8</v>
      </c>
      <c r="F481" s="21" t="s">
        <v>6</v>
      </c>
      <c r="G481" s="21"/>
      <c r="H481" s="21" t="str">
        <f>IFERROR(IF(LEN(VLOOKUP($A481,Entities!$A$1:$C$129,3,FALSE))=0,"",VLOOKUP($A481,Entities!$A$1:$C$129,3,FALSE)),"")</f>
        <v>A controlled list of values that defines the tier within the QUALIFICATION FRAMEWORK.</v>
      </c>
      <c r="I481" s="21" t="str">
        <f>IFERROR(IF(LEN(VLOOKUP($A481,Entities!$A$1:$D$129,4,FALSE))=0,"",VLOOKUP($A481,Entities!$A$1:$D$129,4,FALSE)),"")</f>
        <v/>
      </c>
      <c r="J481" s="21" t="str">
        <f>IFERROR(IF(LEN(VLOOKUP($A481,Entities!$A$1:$E$129,5,FALSE))=0,"",VLOOKUP($A481,Entities!$A$1:$E$129,5,FALSE)),"")</f>
        <v>Reference Entity</v>
      </c>
      <c r="K481" s="21" t="str">
        <f>IFERROR(IF(LEN(VLOOKUP($B481,Attributes!$A$1:$C$355,3,FALSE))=0,"",VLOOKUP($B481,Attributes!$A$1:$C$355,3,FALSE)),"")</f>
        <v>NVARCHAR(4000)</v>
      </c>
      <c r="L481" s="21" t="str">
        <f>IFERROR(IF(LEN(VLOOKUP($B481,Attributes!$A$1:$F$355,6,FALSE))=0,"",VLOOKUP($B481,Attributes!$A$1:$F$355,6,FALSE)),"")</f>
        <v/>
      </c>
      <c r="M481" s="21" t="str">
        <f>IFERROR(IF(LEN(VLOOKUP($B481,Attributes!$A$1:$G$355,7,FALSE))=0,"",VLOOKUP($B481,Attributes!$A$1:$G$355,7,FALSE)),"")</f>
        <v>Description of QUAL_FRMWRK_LEVEL_TIER_TYPE value.</v>
      </c>
      <c r="N481" s="21" t="str">
        <f>IFERROR(IF(LEN(VLOOKUP($B481,Attributes!$A$1:$H$355,8,FALSE))=0,"",VLOOKUP($B481,Attributes!$A$1:$H$355,8,FALSE)),"")</f>
        <v/>
      </c>
      <c r="O481" s="21"/>
      <c r="P481" s="25" t="s">
        <v>2021</v>
      </c>
      <c r="Q481" s="25"/>
      <c r="R481" s="25" t="s">
        <v>2021</v>
      </c>
      <c r="S481" s="25" t="s">
        <v>1460</v>
      </c>
      <c r="T481" s="25" t="s">
        <v>1610</v>
      </c>
    </row>
    <row r="482" spans="1:20" ht="88.8" x14ac:dyDescent="0.55000000000000004">
      <c r="A482" s="22" t="s">
        <v>416</v>
      </c>
      <c r="B482" s="22" t="s">
        <v>422</v>
      </c>
      <c r="C482" s="21">
        <v>1</v>
      </c>
      <c r="D482" s="21" t="s">
        <v>6</v>
      </c>
      <c r="E482" s="21" t="s">
        <v>8</v>
      </c>
      <c r="F482" s="21" t="s">
        <v>6</v>
      </c>
      <c r="G482" s="21" t="s">
        <v>1327</v>
      </c>
      <c r="H482" s="21" t="str">
        <f>IFERROR(IF(LEN(VLOOKUP($A482,Entities!$A$1:$C$129,3,FALSE))=0,"",VLOOKUP($A482,Entities!$A$1:$C$129,3,FALSE)),"")</f>
        <v>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v>
      </c>
      <c r="I482" s="21" t="str">
        <f>IFERROR(IF(LEN(VLOOKUP($A482,Entities!$A$1:$D$129,4,FALSE))=0,"",VLOOKUP($A482,Entities!$A$1:$D$129,4,FALSE)),"")</f>
        <v/>
      </c>
      <c r="J482" s="21" t="str">
        <f>IFERROR(IF(LEN(VLOOKUP($A482,Entities!$A$1:$E$129,5,FALSE))=0,"",VLOOKUP($A482,Entities!$A$1:$E$129,5,FALSE)),"")</f>
        <v>Reference Entity</v>
      </c>
      <c r="K482" s="21" t="str">
        <f>IFERROR(IF(LEN(VLOOKUP($B482,Attributes!$A$1:$C$355,3,FALSE))=0,"",VLOOKUP($B482,Attributes!$A$1:$C$355,3,FALSE)),"")</f>
        <v>NVARCHAR(50)</v>
      </c>
      <c r="L482" s="21" t="str">
        <f>IFERROR(IF(LEN(VLOOKUP($B482,Attributes!$A$1:$F$355,6,FALSE))=0,"",VLOOKUP($B482,Attributes!$A$1:$F$355,6,FALSE)),"")</f>
        <v>Performance_Administrator</v>
      </c>
      <c r="M482" s="21" t="str">
        <f>IFERROR(IF(LEN(VLOOKUP($B482,Attributes!$A$1:$G$355,7,FALSE))=0,"",VLOOKUP($B482,Attributes!$A$1:$G$355,7,FALSE)),"")</f>
        <v>The administrator of the QUAL PERFORMANCE TABLE. Examples include "England", "Wales". "DFE".</v>
      </c>
      <c r="N482" s="21" t="str">
        <f>IFERROR(IF(LEN(VLOOKUP($B482,Attributes!$A$1:$H$355,8,FALSE))=0,"",VLOOKUP($B482,Attributes!$A$1:$H$355,8,FALSE)),"")</f>
        <v/>
      </c>
      <c r="O482" s="21"/>
      <c r="P482" s="25" t="s">
        <v>2021</v>
      </c>
      <c r="Q482" s="25"/>
      <c r="R482" s="25" t="s">
        <v>2021</v>
      </c>
      <c r="S482" s="25" t="s">
        <v>1742</v>
      </c>
      <c r="T482" s="25" t="s">
        <v>422</v>
      </c>
    </row>
    <row r="483" spans="1:20" ht="88.8" x14ac:dyDescent="0.55000000000000004">
      <c r="A483" s="22" t="s">
        <v>416</v>
      </c>
      <c r="B483" s="22" t="s">
        <v>421</v>
      </c>
      <c r="C483" s="21">
        <v>2</v>
      </c>
      <c r="D483" s="21" t="s">
        <v>6</v>
      </c>
      <c r="E483" s="21" t="s">
        <v>6</v>
      </c>
      <c r="F483" s="21" t="s">
        <v>6</v>
      </c>
      <c r="G483" s="21" t="s">
        <v>1327</v>
      </c>
      <c r="H483" s="21" t="str">
        <f>IFERROR(IF(LEN(VLOOKUP($A483,Entities!$A$1:$C$129,3,FALSE))=0,"",VLOOKUP($A483,Entities!$A$1:$C$129,3,FALSE)),"")</f>
        <v>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v>
      </c>
      <c r="I483" s="21" t="str">
        <f>IFERROR(IF(LEN(VLOOKUP($A483,Entities!$A$1:$D$129,4,FALSE))=0,"",VLOOKUP($A483,Entities!$A$1:$D$129,4,FALSE)),"")</f>
        <v/>
      </c>
      <c r="J483" s="21" t="str">
        <f>IFERROR(IF(LEN(VLOOKUP($A483,Entities!$A$1:$E$129,5,FALSE))=0,"",VLOOKUP($A483,Entities!$A$1:$E$129,5,FALSE)),"")</f>
        <v>Reference Entity</v>
      </c>
      <c r="K483" s="21" t="str">
        <f>IFERROR(IF(LEN(VLOOKUP($B483,Attributes!$A$1:$C$355,3,FALSE))=0,"",VLOOKUP($B483,Attributes!$A$1:$C$355,3,FALSE)),"")</f>
        <v>NVARCHAR(50)</v>
      </c>
      <c r="L483" s="21" t="str">
        <f>IFERROR(IF(LEN(VLOOKUP($B483,Attributes!$A$1:$F$355,6,FALSE))=0,"",VLOOKUP($B483,Attributes!$A$1:$F$355,6,FALSE)),"")</f>
        <v>QE_Performance_Table_Type</v>
      </c>
      <c r="M483" s="21" t="str">
        <f>IFERROR(IF(LEN(VLOOKUP($B483,Attributes!$A$1:$G$355,7,FALSE))=0,"",VLOOKUP($B483,Attributes!$A$1:$G$355,7,FALSE)),"")</f>
        <v>A controlled list of values that identifies the various Learning Stages used by a QUAL PERFORMANCE TABLEs. Values include "Key Stage 4", "Post 16".</v>
      </c>
      <c r="N483" s="21" t="str">
        <f>IFERROR(IF(LEN(VLOOKUP($B483,Attributes!$A$1:$H$355,8,FALSE))=0,"",VLOOKUP($B483,Attributes!$A$1:$H$355,8,FALSE)),"")</f>
        <v>Additional values for this controlled List will be advised in Best Practice once consultation is complete.</v>
      </c>
      <c r="O483" s="21"/>
      <c r="P483" s="25" t="s">
        <v>2021</v>
      </c>
      <c r="Q483" s="25"/>
      <c r="R483" s="25" t="s">
        <v>2021</v>
      </c>
      <c r="S483" s="25" t="s">
        <v>1742</v>
      </c>
      <c r="T483" s="25" t="s">
        <v>421</v>
      </c>
    </row>
    <row r="484" spans="1:20" ht="88.8" x14ac:dyDescent="0.55000000000000004">
      <c r="A484" s="22" t="s">
        <v>416</v>
      </c>
      <c r="B484" s="22" t="s">
        <v>420</v>
      </c>
      <c r="C484" s="21">
        <v>3</v>
      </c>
      <c r="D484" s="21" t="s">
        <v>6</v>
      </c>
      <c r="E484" s="21" t="s">
        <v>8</v>
      </c>
      <c r="F484" s="21" t="s">
        <v>6</v>
      </c>
      <c r="G484" s="21" t="s">
        <v>1327</v>
      </c>
      <c r="H484" s="21" t="str">
        <f>IFERROR(IF(LEN(VLOOKUP($A484,Entities!$A$1:$C$129,3,FALSE))=0,"",VLOOKUP($A484,Entities!$A$1:$C$129,3,FALSE)),"")</f>
        <v>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v>
      </c>
      <c r="I484" s="21" t="str">
        <f>IFERROR(IF(LEN(VLOOKUP($A484,Entities!$A$1:$D$129,4,FALSE))=0,"",VLOOKUP($A484,Entities!$A$1:$D$129,4,FALSE)),"")</f>
        <v/>
      </c>
      <c r="J484" s="21" t="str">
        <f>IFERROR(IF(LEN(VLOOKUP($A484,Entities!$A$1:$E$129,5,FALSE))=0,"",VLOOKUP($A484,Entities!$A$1:$E$129,5,FALSE)),"")</f>
        <v>Reference Entity</v>
      </c>
      <c r="K484" s="21" t="str">
        <f>IFERROR(IF(LEN(VLOOKUP($B484,Attributes!$A$1:$C$355,3,FALSE))=0,"",VLOOKUP($B484,Attributes!$A$1:$C$355,3,FALSE)),"")</f>
        <v>DATE</v>
      </c>
      <c r="L484" s="21" t="str">
        <f>IFERROR(IF(LEN(VLOOKUP($B484,Attributes!$A$1:$F$355,6,FALSE))=0,"",VLOOKUP($B484,Attributes!$A$1:$F$355,6,FALSE)),"")</f>
        <v/>
      </c>
      <c r="M484" s="21" t="str">
        <f>IFERROR(IF(LEN(VLOOKUP($B484,Attributes!$A$1:$G$355,7,FALSE))=0,"",VLOOKUP($B484,Attributes!$A$1:$G$355,7,FALSE)),"")</f>
        <v>The date from which the QUAL PERFORMANCE TABLE is effective.</v>
      </c>
      <c r="N484" s="21" t="str">
        <f>IFERROR(IF(LEN(VLOOKUP($B484,Attributes!$A$1:$H$355,8,FALSE))=0,"",VLOOKUP($B484,Attributes!$A$1:$H$355,8,FALSE)),"")</f>
        <v/>
      </c>
      <c r="O484" s="21"/>
      <c r="P484" s="25" t="s">
        <v>2021</v>
      </c>
      <c r="Q484" s="25"/>
      <c r="R484" s="25" t="s">
        <v>2021</v>
      </c>
      <c r="S484" s="25" t="s">
        <v>1742</v>
      </c>
      <c r="T484" s="25" t="s">
        <v>420</v>
      </c>
    </row>
    <row r="485" spans="1:20" ht="88.8" x14ac:dyDescent="0.55000000000000004">
      <c r="A485" s="22" t="s">
        <v>416</v>
      </c>
      <c r="B485" s="22" t="s">
        <v>419</v>
      </c>
      <c r="C485" s="21">
        <v>4</v>
      </c>
      <c r="D485" s="21" t="s">
        <v>8</v>
      </c>
      <c r="E485" s="21" t="s">
        <v>8</v>
      </c>
      <c r="F485" s="21" t="s">
        <v>8</v>
      </c>
      <c r="G485" s="21" t="s">
        <v>1327</v>
      </c>
      <c r="H485" s="21" t="str">
        <f>IFERROR(IF(LEN(VLOOKUP($A485,Entities!$A$1:$C$129,3,FALSE))=0,"",VLOOKUP($A485,Entities!$A$1:$C$129,3,FALSE)),"")</f>
        <v>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v>
      </c>
      <c r="I485" s="21" t="str">
        <f>IFERROR(IF(LEN(VLOOKUP($A485,Entities!$A$1:$D$129,4,FALSE))=0,"",VLOOKUP($A485,Entities!$A$1:$D$129,4,FALSE)),"")</f>
        <v/>
      </c>
      <c r="J485" s="21" t="str">
        <f>IFERROR(IF(LEN(VLOOKUP($A485,Entities!$A$1:$E$129,5,FALSE))=0,"",VLOOKUP($A485,Entities!$A$1:$E$129,5,FALSE)),"")</f>
        <v>Reference Entity</v>
      </c>
      <c r="K485" s="21" t="str">
        <f>IFERROR(IF(LEN(VLOOKUP($B485,Attributes!$A$1:$C$355,3,FALSE))=0,"",VLOOKUP($B485,Attributes!$A$1:$C$355,3,FALSE)),"")</f>
        <v>DATE</v>
      </c>
      <c r="L485" s="21" t="str">
        <f>IFERROR(IF(LEN(VLOOKUP($B485,Attributes!$A$1:$F$355,6,FALSE))=0,"",VLOOKUP($B485,Attributes!$A$1:$F$355,6,FALSE)),"")</f>
        <v/>
      </c>
      <c r="M485" s="21" t="str">
        <f>IFERROR(IF(LEN(VLOOKUP($B485,Attributes!$A$1:$G$355,7,FALSE))=0,"",VLOOKUP($B485,Attributes!$A$1:$G$355,7,FALSE)),"")</f>
        <v>The date from which the QUAL PERFORMANCE TABLE ceases to be effective.</v>
      </c>
      <c r="N485" s="21" t="str">
        <f>IFERROR(IF(LEN(VLOOKUP($B485,Attributes!$A$1:$H$355,8,FALSE))=0,"",VLOOKUP($B485,Attributes!$A$1:$H$355,8,FALSE)),"")</f>
        <v/>
      </c>
      <c r="O485" s="21"/>
      <c r="P485" s="25" t="s">
        <v>2021</v>
      </c>
      <c r="Q485" s="25"/>
      <c r="R485" s="25" t="s">
        <v>2021</v>
      </c>
      <c r="S485" s="25" t="s">
        <v>1742</v>
      </c>
      <c r="T485" s="25" t="s">
        <v>419</v>
      </c>
    </row>
    <row r="486" spans="1:20" ht="55.5" x14ac:dyDescent="0.55000000000000004">
      <c r="A486" s="22" t="s">
        <v>462</v>
      </c>
      <c r="B486" s="22" t="s">
        <v>450</v>
      </c>
      <c r="C486" s="21">
        <v>1</v>
      </c>
      <c r="D486" s="21" t="s">
        <v>6</v>
      </c>
      <c r="E486" s="21" t="s">
        <v>6</v>
      </c>
      <c r="F486" s="21" t="s">
        <v>6</v>
      </c>
      <c r="G486" s="21" t="s">
        <v>1327</v>
      </c>
      <c r="H486" s="21" t="str">
        <f>IFERROR(IF(LEN(VLOOKUP($A486,Entities!$A$1:$C$129,3,FALSE))=0,"",VLOOKUP($A486,Entities!$A$1:$C$129,3,FALSE)),"")</f>
        <v>A QUALIFICATION CATEGORY is defined by an administrator and may be used for regulation purposes, validation purposes, reporting purposes etc. An example of the use of QUALIFICATION CATEGORY is for the purposes of defining a list of regulation categories by RITS such as A Level, GCSE etc.</v>
      </c>
      <c r="I486" s="21" t="str">
        <f>IFERROR(IF(LEN(VLOOKUP($A486,Entities!$A$1:$D$129,4,FALSE))=0,"",VLOOKUP($A486,Entities!$A$1:$D$129,4,FALSE)),"")</f>
        <v/>
      </c>
      <c r="J486" s="21" t="str">
        <f>IFERROR(IF(LEN(VLOOKUP($A486,Entities!$A$1:$E$129,5,FALSE))=0,"",VLOOKUP($A486,Entities!$A$1:$E$129,5,FALSE)),"")</f>
        <v>Reference Entity</v>
      </c>
      <c r="K486" s="21" t="str">
        <f>IFERROR(IF(LEN(VLOOKUP($B486,Attributes!$A$1:$C$355,3,FALSE))=0,"",VLOOKUP($B486,Attributes!$A$1:$C$355,3,FALSE)),"")</f>
        <v>NVARCHAR(32)</v>
      </c>
      <c r="L486" s="21" t="str">
        <f>IFERROR(IF(LEN(VLOOKUP($B486,Attributes!$A$1:$F$355,6,FALSE))=0,"",VLOOKUP($B486,Attributes!$A$1:$F$355,6,FALSE)),"")</f>
        <v/>
      </c>
      <c r="M486" s="21" t="str">
        <f>IFERROR(IF(LEN(VLOOKUP($B486,Attributes!$A$1:$G$355,7,FALSE))=0,"",VLOOKUP($B486,Attributes!$A$1:$G$355,7,FALSE)),"")</f>
        <v>The administrator of the QUALIFICATION CATEGORY. May be a PARTY or a system etc.</v>
      </c>
      <c r="N486" s="21" t="str">
        <f>IFERROR(IF(LEN(VLOOKUP($B486,Attributes!$A$1:$H$355,8,FALSE))=0,"",VLOOKUP($B486,Attributes!$A$1:$H$355,8,FALSE)),"")</f>
        <v/>
      </c>
      <c r="O486" s="21"/>
      <c r="P486" s="25" t="s">
        <v>2021</v>
      </c>
      <c r="Q486" s="25"/>
      <c r="R486" s="25" t="s">
        <v>2021</v>
      </c>
      <c r="S486" s="25" t="s">
        <v>1482</v>
      </c>
      <c r="T486" s="25" t="s">
        <v>450</v>
      </c>
    </row>
    <row r="487" spans="1:20" ht="55.5" x14ac:dyDescent="0.55000000000000004">
      <c r="A487" s="22" t="s">
        <v>462</v>
      </c>
      <c r="B487" s="22" t="s">
        <v>1519</v>
      </c>
      <c r="C487" s="21">
        <v>2</v>
      </c>
      <c r="D487" s="21" t="s">
        <v>6</v>
      </c>
      <c r="E487" s="21" t="s">
        <v>6</v>
      </c>
      <c r="F487" s="21" t="s">
        <v>6</v>
      </c>
      <c r="G487" s="21" t="s">
        <v>1327</v>
      </c>
      <c r="H487" s="21" t="str">
        <f>IFERROR(IF(LEN(VLOOKUP($A487,Entities!$A$1:$C$129,3,FALSE))=0,"",VLOOKUP($A487,Entities!$A$1:$C$129,3,FALSE)),"")</f>
        <v>A QUALIFICATION CATEGORY is defined by an administrator and may be used for regulation purposes, validation purposes, reporting purposes etc. An example of the use of QUALIFICATION CATEGORY is for the purposes of defining a list of regulation categories by RITS such as A Level, GCSE etc.</v>
      </c>
      <c r="I487" s="21" t="str">
        <f>IFERROR(IF(LEN(VLOOKUP($A487,Entities!$A$1:$D$129,4,FALSE))=0,"",VLOOKUP($A487,Entities!$A$1:$D$129,4,FALSE)),"")</f>
        <v/>
      </c>
      <c r="J487" s="21" t="str">
        <f>IFERROR(IF(LEN(VLOOKUP($A487,Entities!$A$1:$E$129,5,FALSE))=0,"",VLOOKUP($A487,Entities!$A$1:$E$129,5,FALSE)),"")</f>
        <v>Reference Entity</v>
      </c>
      <c r="K487" s="21" t="str">
        <f>IFERROR(IF(LEN(VLOOKUP($B487,Attributes!$A$1:$C$355,3,FALSE))=0,"",VLOOKUP($B487,Attributes!$A$1:$C$355,3,FALSE)),"")</f>
        <v>NVARCHAR(200)</v>
      </c>
      <c r="L487" s="21" t="str">
        <f>IFERROR(IF(LEN(VLOOKUP($B487,Attributes!$A$1:$F$355,6,FALSE))=0,"",VLOOKUP($B487,Attributes!$A$1:$F$355,6,FALSE)),"")</f>
        <v/>
      </c>
      <c r="M487" s="21" t="str">
        <f>IFERROR(IF(LEN(VLOOKUP($B487,Attributes!$A$1:$G$355,7,FALSE))=0,"",VLOOKUP($B487,Attributes!$A$1:$G$355,7,FALSE)),"")</f>
        <v>A controlled list of values that identifies a qualification categorisation.</v>
      </c>
      <c r="N487" s="21" t="str">
        <f>IFERROR(IF(LEN(VLOOKUP($B487,Attributes!$A$1:$H$355,8,FALSE))=0,"",VLOOKUP($B487,Attributes!$A$1:$H$355,8,FALSE)),"")</f>
        <v/>
      </c>
      <c r="O487" s="21"/>
      <c r="P487" s="25" t="s">
        <v>2021</v>
      </c>
      <c r="Q487" s="25"/>
      <c r="R487" s="25" t="s">
        <v>2021</v>
      </c>
      <c r="S487" s="25" t="s">
        <v>1482</v>
      </c>
      <c r="T487" s="25" t="s">
        <v>1519</v>
      </c>
    </row>
    <row r="488" spans="1:20" ht="77.7" x14ac:dyDescent="0.55000000000000004">
      <c r="A488" s="22" t="s">
        <v>462</v>
      </c>
      <c r="B488" s="22" t="s">
        <v>451</v>
      </c>
      <c r="C488" s="21">
        <v>3</v>
      </c>
      <c r="D488" s="21" t="s">
        <v>6</v>
      </c>
      <c r="E488" s="21" t="s">
        <v>8</v>
      </c>
      <c r="F488" s="21" t="s">
        <v>6</v>
      </c>
      <c r="G488" s="21" t="s">
        <v>1327</v>
      </c>
      <c r="H488" s="21" t="str">
        <f>IFERROR(IF(LEN(VLOOKUP($A488,Entities!$A$1:$C$129,3,FALSE))=0,"",VLOOKUP($A488,Entities!$A$1:$C$129,3,FALSE)),"")</f>
        <v>A QUALIFICATION CATEGORY is defined by an administrator and may be used for regulation purposes, validation purposes, reporting purposes etc. An example of the use of QUALIFICATION CATEGORY is for the purposes of defining a list of regulation categories by RITS such as A Level, GCSE etc.</v>
      </c>
      <c r="I488" s="21" t="str">
        <f>IFERROR(IF(LEN(VLOOKUP($A488,Entities!$A$1:$D$129,4,FALSE))=0,"",VLOOKUP($A488,Entities!$A$1:$D$129,4,FALSE)),"")</f>
        <v/>
      </c>
      <c r="J488" s="21" t="str">
        <f>IFERROR(IF(LEN(VLOOKUP($A488,Entities!$A$1:$E$129,5,FALSE))=0,"",VLOOKUP($A488,Entities!$A$1:$E$129,5,FALSE)),"")</f>
        <v>Reference Entity</v>
      </c>
      <c r="K488" s="21" t="str">
        <f>IFERROR(IF(LEN(VLOOKUP($B488,Attributes!$A$1:$C$355,3,FALSE))=0,"",VLOOKUP($B488,Attributes!$A$1:$C$355,3,FALSE)),"")</f>
        <v>NVARCHAR(100)</v>
      </c>
      <c r="L488" s="21" t="str">
        <f>IFERROR(IF(LEN(VLOOKUP($B488,Attributes!$A$1:$F$355,6,FALSE))=0,"",VLOOKUP($B488,Attributes!$A$1:$F$355,6,FALSE)),"")</f>
        <v/>
      </c>
      <c r="M488" s="21" t="str">
        <f>IFERROR(IF(LEN(VLOOKUP($B488,Attributes!$A$1:$G$355,7,FALSE))=0,"",VLOOKUP($B488,Attributes!$A$1:$G$355,7,FALSE)),"")</f>
        <v>The value in a QUALIFICATION CATEGORY list eg GCSE.</v>
      </c>
      <c r="N488" s="21" t="str">
        <f>IFERROR(IF(LEN(VLOOKUP($B488,Attributes!$A$1:$H$355,8,FALSE))=0,"",VLOOKUP($B488,Attributes!$A$1:$H$355,8,FALSE)),"")</f>
        <v xml:space="preserve">The content of the Qualification_Type attribute which has now been deprecated can be mapped directly to Qual_Category_Value in the new Qualification Category data block. The associated Qual_Category_Administrator will be "JCQ A2C Data Exchange" and the Qual_Category_Name will be "A2C Qualification Type".
AOs may populate a second category, "RITS Qualification Type", if they wish to do so. There will be some overlap between values in the 2 categories eg the value "GCE A Level" is likely to appear in both.
</v>
      </c>
      <c r="O488" s="21"/>
      <c r="P488" s="25" t="s">
        <v>2021</v>
      </c>
      <c r="Q488" s="25"/>
      <c r="R488" s="25" t="s">
        <v>2021</v>
      </c>
      <c r="S488" s="25" t="s">
        <v>1482</v>
      </c>
      <c r="T488" s="25" t="s">
        <v>451</v>
      </c>
    </row>
    <row r="489" spans="1:20" ht="122.1" x14ac:dyDescent="0.55000000000000004">
      <c r="A489" s="22" t="s">
        <v>14</v>
      </c>
      <c r="B489" s="22" t="s">
        <v>7</v>
      </c>
      <c r="C489" s="21">
        <v>1</v>
      </c>
      <c r="D489" s="21" t="s">
        <v>6</v>
      </c>
      <c r="E489" s="21" t="s">
        <v>6</v>
      </c>
      <c r="F489" s="21" t="s">
        <v>6</v>
      </c>
      <c r="G489" s="21"/>
      <c r="H489" s="21" t="str">
        <f>IFERROR(IF(LEN(VLOOKUP($A489,Entities!$A$1:$C$129,3,FALSE))=0,"",VLOOKUP($A489,Entities!$A$1:$C$129,3,FALSE)),"")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89" s="21" t="str">
        <f>IFERROR(IF(LEN(VLOOKUP($A489,Entities!$A$1:$D$129,4,FALSE))=0,"",VLOOKUP($A489,Entities!$A$1:$D$129,4,FALSE)),"")</f>
        <v xml:space="preserve">The purpose of the QUALIFICATION ELEMENT is to support the existing multiplicity of structures exhibited by Qualifications. </v>
      </c>
      <c r="J489" s="21" t="str">
        <f>IFERROR(IF(LEN(VLOOKUP($A489,Entities!$A$1:$E$129,5,FALSE))=0,"",VLOOKUP($A489,Entities!$A$1:$E$129,5,FALSE)),"")</f>
        <v>Qualification Element</v>
      </c>
      <c r="K489" s="21" t="str">
        <f>IFERROR(IF(LEN(VLOOKUP($B489,Attributes!$A$1:$C$355,3,FALSE))=0,"",VLOOKUP($B489,Attributes!$A$1:$C$355,3,FALSE)),"")</f>
        <v>NVARCHAR(32)</v>
      </c>
      <c r="L489" s="21" t="str">
        <f>IFERROR(IF(LEN(VLOOKUP($B489,Attributes!$A$1:$F$355,6,FALSE))=0,"",VLOOKUP($B489,Attributes!$A$1:$F$355,6,FALSE)),"")</f>
        <v/>
      </c>
      <c r="M489" s="21" t="str">
        <f>IFERROR(IF(LEN(VLOOKUP($B489,Attributes!$A$1:$G$355,7,FALSE))=0,"",VLOOKUP($B489,Attributes!$A$1:$G$355,7,FALSE)),"")</f>
        <v>A value that denotes and distinguishes the PARTY.</v>
      </c>
      <c r="N489" s="21" t="str">
        <f>IFERROR(IF(LEN(VLOOKUP($B489,Attributes!$A$1:$H$355,8,FALSE))=0,"",VLOOKUP($B489,Attributes!$A$1:$H$355,8,FALSE)),"")</f>
        <v>In this case is an AWARDING ORGANISATION. 
Where the party is an awarding organisation the JCQCIC Awarding Organisation Id must be used.</v>
      </c>
      <c r="O489" s="21"/>
      <c r="P489" s="25" t="s">
        <v>2022</v>
      </c>
      <c r="Q489" s="25"/>
      <c r="R489" s="25" t="s">
        <v>2022</v>
      </c>
      <c r="S489" s="25" t="s">
        <v>1336</v>
      </c>
      <c r="T489" s="25" t="s">
        <v>7</v>
      </c>
    </row>
    <row r="490" spans="1:20" ht="122.1" x14ac:dyDescent="0.55000000000000004">
      <c r="A490" s="22" t="s">
        <v>14</v>
      </c>
      <c r="B490" s="22" t="s">
        <v>16</v>
      </c>
      <c r="C490" s="21">
        <v>2</v>
      </c>
      <c r="D490" s="21" t="s">
        <v>6</v>
      </c>
      <c r="E490" s="21" t="s">
        <v>6</v>
      </c>
      <c r="F490" s="21" t="s">
        <v>6</v>
      </c>
      <c r="G490" s="21" t="s">
        <v>1327</v>
      </c>
      <c r="H490" s="21" t="str">
        <f>IFERROR(IF(LEN(VLOOKUP($A490,Entities!$A$1:$C$129,3,FALSE))=0,"",VLOOKUP($A490,Entities!$A$1:$C$129,3,FALSE)),"")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0" s="21" t="str">
        <f>IFERROR(IF(LEN(VLOOKUP($A490,Entities!$A$1:$D$129,4,FALSE))=0,"",VLOOKUP($A490,Entities!$A$1:$D$129,4,FALSE)),"")</f>
        <v xml:space="preserve">The purpose of the QUALIFICATION ELEMENT is to support the existing multiplicity of structures exhibited by Qualifications. </v>
      </c>
      <c r="J490" s="21" t="str">
        <f>IFERROR(IF(LEN(VLOOKUP($A490,Entities!$A$1:$E$129,5,FALSE))=0,"",VLOOKUP($A490,Entities!$A$1:$E$129,5,FALSE)),"")</f>
        <v>Qualification Element</v>
      </c>
      <c r="K490" s="21" t="str">
        <f>IFERROR(IF(LEN(VLOOKUP($B490,Attributes!$A$1:$C$355,3,FALSE))=0,"",VLOOKUP($B490,Attributes!$A$1:$C$355,3,FALSE)),"")</f>
        <v>NVARCHAR(32)</v>
      </c>
      <c r="L490" s="21" t="str">
        <f>IFERROR(IF(LEN(VLOOKUP($B490,Attributes!$A$1:$F$355,6,FALSE))=0,"",VLOOKUP($B490,Attributes!$A$1:$F$355,6,FALSE)),"")</f>
        <v>Qualification_Element_Type</v>
      </c>
      <c r="M490" s="21" t="str">
        <f>IFERROR(IF(LEN(VLOOKUP($B490,Attributes!$A$1:$G$355,7,FALSE))=0,"",VLOOKUP($B490,Attributes!$A$1:$G$355,7,FALSE)),"")</f>
        <v>A controlled list of values that denotes the type and behaviour of the specific QUALIFICATION ELEMENT. Values are "Scheme", "Award", "Learning Unit", "Pathway", "Assessable".</v>
      </c>
      <c r="N490" s="21" t="str">
        <f>IFERROR(IF(LEN(VLOOKUP($B490,Attributes!$A$1:$H$355,8,FALSE))=0,"",VLOOKUP($B490,Attributes!$A$1:$H$355,8,FALSE)),"")</f>
        <v/>
      </c>
      <c r="O490" s="21"/>
      <c r="P490" s="25" t="s">
        <v>2022</v>
      </c>
      <c r="Q490" s="25"/>
      <c r="R490" s="25" t="s">
        <v>2022</v>
      </c>
      <c r="S490" s="25" t="s">
        <v>1337</v>
      </c>
      <c r="T490" s="25" t="s">
        <v>16</v>
      </c>
    </row>
    <row r="491" spans="1:20" ht="122.1" x14ac:dyDescent="0.55000000000000004">
      <c r="A491" s="22" t="s">
        <v>14</v>
      </c>
      <c r="B491" s="22" t="s">
        <v>15</v>
      </c>
      <c r="C491" s="21">
        <v>3</v>
      </c>
      <c r="D491" s="21" t="s">
        <v>6</v>
      </c>
      <c r="E491" s="21" t="s">
        <v>8</v>
      </c>
      <c r="F491" s="21" t="s">
        <v>6</v>
      </c>
      <c r="G491" s="21" t="s">
        <v>1327</v>
      </c>
      <c r="H491" s="21" t="str">
        <f>IFERROR(IF(LEN(VLOOKUP($A491,Entities!$A$1:$C$129,3,FALSE))=0,"",VLOOKUP($A491,Entities!$A$1:$C$129,3,FALSE)),"")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1" s="21" t="str">
        <f>IFERROR(IF(LEN(VLOOKUP($A491,Entities!$A$1:$D$129,4,FALSE))=0,"",VLOOKUP($A491,Entities!$A$1:$D$129,4,FALSE)),"")</f>
        <v xml:space="preserve">The purpose of the QUALIFICATION ELEMENT is to support the existing multiplicity of structures exhibited by Qualifications. </v>
      </c>
      <c r="J491" s="21" t="str">
        <f>IFERROR(IF(LEN(VLOOKUP($A491,Entities!$A$1:$E$129,5,FALSE))=0,"",VLOOKUP($A491,Entities!$A$1:$E$129,5,FALSE)),"")</f>
        <v>Qualification Element</v>
      </c>
      <c r="K491" s="21" t="str">
        <f>IFERROR(IF(LEN(VLOOKUP($B491,Attributes!$A$1:$C$355,3,FALSE))=0,"",VLOOKUP($B491,Attributes!$A$1:$C$355,3,FALSE)),"")</f>
        <v>NVARCHAR(50)</v>
      </c>
      <c r="L491" s="21" t="str">
        <f>IFERROR(IF(LEN(VLOOKUP($B491,Attributes!$A$1:$F$355,6,FALSE))=0,"",VLOOKUP($B491,Attributes!$A$1:$F$355,6,FALSE)),"")</f>
        <v/>
      </c>
      <c r="M491" s="21" t="str">
        <f>IFERROR(IF(LEN(VLOOKUP($B491,Attributes!$A$1:$G$355,7,FALSE))=0,"",VLOOKUP($B491,Attributes!$A$1:$G$355,7,FALSE)),"")</f>
        <v>A value that uniquely identifies a specific part of a Qualification and applies to one or more QUALIFICATION ELEMENT(s) within an AWARDING ORGANISATION.</v>
      </c>
      <c r="N491" s="21" t="str">
        <f>IFERROR(IF(LEN(VLOOKUP($B491,Attributes!$A$1:$H$355,8,FALSE))=0,"",VLOOKUP($B491,Attributes!$A$1:$H$355,8,FALSE)),"")</f>
        <v>The same value may be used for a number of QUALIFICATION ELEMENTS provided they are differentiated by Qualification_Element_Type.</v>
      </c>
      <c r="O491" s="21"/>
      <c r="P491" s="25" t="s">
        <v>2022</v>
      </c>
      <c r="Q491" s="25"/>
      <c r="R491" s="25" t="s">
        <v>2022</v>
      </c>
      <c r="S491" s="25" t="s">
        <v>1337</v>
      </c>
      <c r="T491" s="25" t="s">
        <v>15</v>
      </c>
    </row>
    <row r="492" spans="1:20" ht="122.1" x14ac:dyDescent="0.55000000000000004">
      <c r="A492" s="22" t="s">
        <v>14</v>
      </c>
      <c r="B492" s="22" t="s">
        <v>238</v>
      </c>
      <c r="C492" s="21">
        <v>4</v>
      </c>
      <c r="D492" s="21" t="s">
        <v>8</v>
      </c>
      <c r="E492" s="21" t="s">
        <v>8</v>
      </c>
      <c r="F492" s="21" t="s">
        <v>8</v>
      </c>
      <c r="G492" s="21" t="s">
        <v>1327</v>
      </c>
      <c r="H492" s="21" t="str">
        <f>IFERROR(IF(LEN(VLOOKUP($A492,Entities!$A$1:$C$129,3,FALSE))=0,"",VLOOKUP($A492,Entities!$A$1:$C$129,3,FALSE)),"")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2" s="21" t="str">
        <f>IFERROR(IF(LEN(VLOOKUP($A492,Entities!$A$1:$D$129,4,FALSE))=0,"",VLOOKUP($A492,Entities!$A$1:$D$129,4,FALSE)),"")</f>
        <v xml:space="preserve">The purpose of the QUALIFICATION ELEMENT is to support the existing multiplicity of structures exhibited by Qualifications. </v>
      </c>
      <c r="J492" s="21" t="str">
        <f>IFERROR(IF(LEN(VLOOKUP($A492,Entities!$A$1:$E$129,5,FALSE))=0,"",VLOOKUP($A492,Entities!$A$1:$E$129,5,FALSE)),"")</f>
        <v>Qualification Element</v>
      </c>
      <c r="K492" s="21" t="str">
        <f>IFERROR(IF(LEN(VLOOKUP($B492,Attributes!$A$1:$C$355,3,FALSE))=0,"",VLOOKUP($B492,Attributes!$A$1:$C$355,3,FALSE)),"")</f>
        <v>NVARCHAR(3500)</v>
      </c>
      <c r="L492" s="21" t="str">
        <f>IFERROR(IF(LEN(VLOOKUP($B492,Attributes!$A$1:$F$355,6,FALSE))=0,"",VLOOKUP($B492,Attributes!$A$1:$F$355,6,FALSE)),"")</f>
        <v/>
      </c>
      <c r="M492" s="21" t="str">
        <f>IFERROR(IF(LEN(VLOOKUP($B492,Attributes!$A$1:$G$355,7,FALSE))=0,"",VLOOKUP($B492,Attributes!$A$1:$G$355,7,FALSE)),"")</f>
        <v>A plain text natural language explanation of the QUALIFICATION ELEMENT.</v>
      </c>
      <c r="N492" s="21" t="str">
        <f>IFERROR(IF(LEN(VLOOKUP($B492,Attributes!$A$1:$H$355,8,FALSE))=0,"",VLOOKUP($B492,Attributes!$A$1:$H$355,8,FALSE)),"")</f>
        <v/>
      </c>
      <c r="O492" s="21"/>
      <c r="P492" s="25" t="s">
        <v>2022</v>
      </c>
      <c r="Q492" s="25"/>
      <c r="R492" s="25" t="s">
        <v>2022</v>
      </c>
      <c r="S492" s="25" t="s">
        <v>1397</v>
      </c>
      <c r="T492" s="25" t="s">
        <v>238</v>
      </c>
    </row>
    <row r="493" spans="1:20" ht="122.1" x14ac:dyDescent="0.55000000000000004">
      <c r="A493" s="22" t="s">
        <v>14</v>
      </c>
      <c r="B493" s="22" t="s">
        <v>17</v>
      </c>
      <c r="C493" s="21">
        <v>5</v>
      </c>
      <c r="D493" s="21" t="s">
        <v>8</v>
      </c>
      <c r="E493" s="21" t="s">
        <v>8</v>
      </c>
      <c r="F493" s="21" t="s">
        <v>8</v>
      </c>
      <c r="G493" s="21" t="s">
        <v>1327</v>
      </c>
      <c r="H493" s="21" t="str">
        <f>IFERROR(IF(LEN(VLOOKUP($A493,Entities!$A$1:$C$129,3,FALSE))=0,"",VLOOKUP($A493,Entities!$A$1:$C$129,3,FALSE)),"")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3" s="21" t="str">
        <f>IFERROR(IF(LEN(VLOOKUP($A493,Entities!$A$1:$D$129,4,FALSE))=0,"",VLOOKUP($A493,Entities!$A$1:$D$129,4,FALSE)),"")</f>
        <v xml:space="preserve">The purpose of the QUALIFICATION ELEMENT is to support the existing multiplicity of structures exhibited by Qualifications. </v>
      </c>
      <c r="J493" s="21" t="str">
        <f>IFERROR(IF(LEN(VLOOKUP($A493,Entities!$A$1:$E$129,5,FALSE))=0,"",VLOOKUP($A493,Entities!$A$1:$E$129,5,FALSE)),"")</f>
        <v>Qualification Element</v>
      </c>
      <c r="K493" s="21" t="str">
        <f>IFERROR(IF(LEN(VLOOKUP($B493,Attributes!$A$1:$C$355,3,FALSE))=0,"",VLOOKUP($B493,Attributes!$A$1:$C$355,3,FALSE)),"")</f>
        <v>NVARCHAR(200)</v>
      </c>
      <c r="L493" s="21" t="str">
        <f>IFERROR(IF(LEN(VLOOKUP($B493,Attributes!$A$1:$F$355,6,FALSE))=0,"",VLOOKUP($B493,Attributes!$A$1:$F$355,6,FALSE)),"")</f>
        <v/>
      </c>
      <c r="M493" s="21" t="str">
        <f>IFERROR(IF(LEN(VLOOKUP($B493,Attributes!$A$1:$G$355,7,FALSE))=0,"",VLOOKUP($B493,Attributes!$A$1:$G$355,7,FALSE)),"")</f>
        <v>The title of the QUALIFICATION ELEMENT.</v>
      </c>
      <c r="N493" s="21" t="str">
        <f>IFERROR(IF(LEN(VLOOKUP($B493,Attributes!$A$1:$H$355,8,FALSE))=0,"",VLOOKUP($B493,Attributes!$A$1:$H$355,8,FALSE)),"")</f>
        <v>If this attribute is not readily available from awarding organisation databases, it is acceptable to duplicate the short title.</v>
      </c>
      <c r="O493" s="21"/>
      <c r="P493" s="25" t="s">
        <v>2022</v>
      </c>
      <c r="Q493" s="25"/>
      <c r="R493" s="25" t="s">
        <v>2022</v>
      </c>
      <c r="S493" s="25" t="s">
        <v>1397</v>
      </c>
      <c r="T493" s="25" t="s">
        <v>17</v>
      </c>
    </row>
    <row r="494" spans="1:20" ht="122.1" x14ac:dyDescent="0.55000000000000004">
      <c r="A494" s="22" t="s">
        <v>14</v>
      </c>
      <c r="B494" s="22" t="s">
        <v>18</v>
      </c>
      <c r="C494" s="21">
        <v>6</v>
      </c>
      <c r="D494" s="21" t="s">
        <v>8</v>
      </c>
      <c r="E494" s="21" t="s">
        <v>8</v>
      </c>
      <c r="F494" s="21" t="s">
        <v>8</v>
      </c>
      <c r="G494" s="21" t="s">
        <v>1327</v>
      </c>
      <c r="H494" s="21" t="str">
        <f>IFERROR(IF(LEN(VLOOKUP($A494,Entities!$A$1:$C$129,3,FALSE))=0,"",VLOOKUP($A494,Entities!$A$1:$C$129,3,FALSE)),"")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4" s="21" t="str">
        <f>IFERROR(IF(LEN(VLOOKUP($A494,Entities!$A$1:$D$129,4,FALSE))=0,"",VLOOKUP($A494,Entities!$A$1:$D$129,4,FALSE)),"")</f>
        <v xml:space="preserve">The purpose of the QUALIFICATION ELEMENT is to support the existing multiplicity of structures exhibited by Qualifications. </v>
      </c>
      <c r="J494" s="21" t="str">
        <f>IFERROR(IF(LEN(VLOOKUP($A494,Entities!$A$1:$E$129,5,FALSE))=0,"",VLOOKUP($A494,Entities!$A$1:$E$129,5,FALSE)),"")</f>
        <v>Qualification Element</v>
      </c>
      <c r="K494" s="21" t="str">
        <f>IFERROR(IF(LEN(VLOOKUP($B494,Attributes!$A$1:$C$355,3,FALSE))=0,"",VLOOKUP($B494,Attributes!$A$1:$C$355,3,FALSE)),"")</f>
        <v>NVARCHAR(50)</v>
      </c>
      <c r="L494" s="21" t="str">
        <f>IFERROR(IF(LEN(VLOOKUP($B494,Attributes!$A$1:$F$355,6,FALSE))=0,"",VLOOKUP($B494,Attributes!$A$1:$F$355,6,FALSE)),"")</f>
        <v/>
      </c>
      <c r="M494" s="21" t="str">
        <f>IFERROR(IF(LEN(VLOOKUP($B494,Attributes!$A$1:$G$355,7,FALSE))=0,"",VLOOKUP($B494,Attributes!$A$1:$G$355,7,FALSE)),"")</f>
        <v>A shortened version of the Title for this QUALIFICATION ELEMENT.</v>
      </c>
      <c r="N494" s="21" t="str">
        <f>IFERROR(IF(LEN(VLOOKUP($B494,Attributes!$A$1:$H$355,8,FALSE))=0,"",VLOOKUP($B494,Attributes!$A$1:$H$355,8,FALSE)),"")</f>
        <v>If this attribute is not readily available from awarding organisation databases, it is acceptable to use truncated descriptions.</v>
      </c>
      <c r="O494" s="21"/>
      <c r="P494" s="25" t="s">
        <v>2022</v>
      </c>
      <c r="Q494" s="25"/>
      <c r="R494" s="25" t="s">
        <v>2022</v>
      </c>
      <c r="S494" s="25" t="s">
        <v>1397</v>
      </c>
      <c r="T494" s="25" t="s">
        <v>18</v>
      </c>
    </row>
    <row r="495" spans="1:20" ht="122.1" x14ac:dyDescent="0.55000000000000004">
      <c r="A495" s="22" t="s">
        <v>14</v>
      </c>
      <c r="B495" s="22" t="s">
        <v>464</v>
      </c>
      <c r="C495" s="21">
        <v>7</v>
      </c>
      <c r="D495" s="21" t="s">
        <v>8</v>
      </c>
      <c r="E495" s="21" t="s">
        <v>8</v>
      </c>
      <c r="F495" s="21" t="s">
        <v>6</v>
      </c>
      <c r="G495" s="21" t="s">
        <v>1327</v>
      </c>
      <c r="H495" s="21" t="str">
        <f>IFERROR(IF(LEN(VLOOKUP($A495,Entities!$A$1:$C$129,3,FALSE))=0,"",VLOOKUP($A495,Entities!$A$1:$C$129,3,FALSE)),"")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5" s="21" t="str">
        <f>IFERROR(IF(LEN(VLOOKUP($A495,Entities!$A$1:$D$129,4,FALSE))=0,"",VLOOKUP($A495,Entities!$A$1:$D$129,4,FALSE)),"")</f>
        <v xml:space="preserve">The purpose of the QUALIFICATION ELEMENT is to support the existing multiplicity of structures exhibited by Qualifications. </v>
      </c>
      <c r="J495" s="21" t="str">
        <f>IFERROR(IF(LEN(VLOOKUP($A495,Entities!$A$1:$E$129,5,FALSE))=0,"",VLOOKUP($A495,Entities!$A$1:$E$129,5,FALSE)),"")</f>
        <v>Qualification Element</v>
      </c>
      <c r="K495" s="21" t="str">
        <f>IFERROR(IF(LEN(VLOOKUP($B495,Attributes!$A$1:$C$355,3,FALSE))=0,"",VLOOKUP($B495,Attributes!$A$1:$C$355,3,FALSE)),"")</f>
        <v>DATETIME DAY TO SECOND</v>
      </c>
      <c r="L495" s="21" t="str">
        <f>IFERROR(IF(LEN(VLOOKUP($B495,Attributes!$A$1:$F$355,6,FALSE))=0,"",VLOOKUP($B495,Attributes!$A$1:$F$355,6,FALSE)),"")</f>
        <v/>
      </c>
      <c r="M495" s="21" t="str">
        <f>IFERROR(IF(LEN(VLOOKUP($B495,Attributes!$A$1:$G$355,7,FALSE))=0,"",VLOOKUP($B495,Attributes!$A$1:$G$355,7,FALSE)),"")</f>
        <v>The date and time from which this version of the QUALIFICATION ELEMENT becomes effective.</v>
      </c>
      <c r="N495" s="21" t="str">
        <f>IFERROR(IF(LEN(VLOOKUP($B495,Attributes!$A$1:$H$355,8,FALSE))=0,"",VLOOKUP($B495,Attributes!$A$1:$H$355,8,FALSE)),"")</f>
        <v>See Assumption PCA4 in Section 05 Product Catalogue. Where changes to a Qualification Element (QE) are required, an update to the Static Product Catalogue will be provided. 
It is possible that such changes will include changes to the QE ID (Primary Key), but where this does not apply the existing record will be overwritten on the Centre's database and the effective version date will illustrate that a change has been applied.</v>
      </c>
      <c r="O495" s="21"/>
      <c r="P495" s="25" t="s">
        <v>2022</v>
      </c>
      <c r="Q495" s="25"/>
      <c r="R495" s="25" t="s">
        <v>2022</v>
      </c>
      <c r="S495" s="25" t="s">
        <v>1397</v>
      </c>
      <c r="T495" s="25" t="s">
        <v>464</v>
      </c>
    </row>
    <row r="496" spans="1:20" ht="122.1" x14ac:dyDescent="0.55000000000000004">
      <c r="A496" s="22" t="s">
        <v>14</v>
      </c>
      <c r="B496" s="22" t="s">
        <v>465</v>
      </c>
      <c r="C496" s="21">
        <v>8</v>
      </c>
      <c r="D496" s="21" t="s">
        <v>8</v>
      </c>
      <c r="E496" s="21" t="s">
        <v>8</v>
      </c>
      <c r="F496" s="21" t="s">
        <v>8</v>
      </c>
      <c r="G496" s="21" t="s">
        <v>1327</v>
      </c>
      <c r="H496" s="21" t="str">
        <f>IFERROR(IF(LEN(VLOOKUP($A496,Entities!$A$1:$C$129,3,FALSE))=0,"",VLOOKUP($A496,Entities!$A$1:$C$129,3,FALSE)),"")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6" s="21" t="str">
        <f>IFERROR(IF(LEN(VLOOKUP($A496,Entities!$A$1:$D$129,4,FALSE))=0,"",VLOOKUP($A496,Entities!$A$1:$D$129,4,FALSE)),"")</f>
        <v xml:space="preserve">The purpose of the QUALIFICATION ELEMENT is to support the existing multiplicity of structures exhibited by Qualifications. </v>
      </c>
      <c r="J496" s="21" t="str">
        <f>IFERROR(IF(LEN(VLOOKUP($A496,Entities!$A$1:$E$129,5,FALSE))=0,"",VLOOKUP($A496,Entities!$A$1:$E$129,5,FALSE)),"")</f>
        <v>Qualification Element</v>
      </c>
      <c r="K496" s="21" t="str">
        <f>IFERROR(IF(LEN(VLOOKUP($B496,Attributes!$A$1:$C$355,3,FALSE))=0,"",VLOOKUP($B496,Attributes!$A$1:$C$355,3,FALSE)),"")</f>
        <v>DATETIME DAY TO SECOND</v>
      </c>
      <c r="L496" s="21" t="str">
        <f>IFERROR(IF(LEN(VLOOKUP($B496,Attributes!$A$1:$F$355,6,FALSE))=0,"",VLOOKUP($B496,Attributes!$A$1:$F$355,6,FALSE)),"")</f>
        <v/>
      </c>
      <c r="M496" s="21" t="str">
        <f>IFERROR(IF(LEN(VLOOKUP($B496,Attributes!$A$1:$G$355,7,FALSE))=0,"",VLOOKUP($B496,Attributes!$A$1:$G$355,7,FALSE)),"")</f>
        <v>The date and time from which this QUALIFICATION ELEMENT version ceases to be effective.</v>
      </c>
      <c r="N496" s="21" t="str">
        <f>IFERROR(IF(LEN(VLOOKUP($B496,Attributes!$A$1:$H$355,8,FALSE))=0,"",VLOOKUP($B496,Attributes!$A$1:$H$355,8,FALSE)),"")</f>
        <v>See Assumption PCA4 in Section 05 Product Catalogue. Where changes to an existing Qualification Element (QE) are required an update to the Static Product Catalogue will be provided. This will set the effective end date on the existing QE. 
Where a replacement QE retains the same QE ID (Primary Key) the effective version date will illustrate that a change has been applied.</v>
      </c>
      <c r="O496" s="21"/>
      <c r="P496" s="25" t="s">
        <v>2022</v>
      </c>
      <c r="Q496" s="25"/>
      <c r="R496" s="25" t="s">
        <v>2022</v>
      </c>
      <c r="S496" s="25" t="s">
        <v>1397</v>
      </c>
      <c r="T496" s="25" t="s">
        <v>465</v>
      </c>
    </row>
    <row r="497" spans="1:20" ht="122.1" x14ac:dyDescent="0.55000000000000004">
      <c r="A497" s="22" t="s">
        <v>14</v>
      </c>
      <c r="B497" s="22" t="s">
        <v>19</v>
      </c>
      <c r="C497" s="21">
        <v>9</v>
      </c>
      <c r="D497" s="21" t="s">
        <v>8</v>
      </c>
      <c r="E497" s="21" t="s">
        <v>6</v>
      </c>
      <c r="F497" s="21" t="s">
        <v>8</v>
      </c>
      <c r="G497" s="21" t="s">
        <v>1327</v>
      </c>
      <c r="H497" s="21" t="str">
        <f>IFERROR(IF(LEN(VLOOKUP($A497,Entities!$A$1:$C$129,3,FALSE))=0,"",VLOOKUP($A497,Entities!$A$1:$C$129,3,FALSE)),"")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7" s="21" t="str">
        <f>IFERROR(IF(LEN(VLOOKUP($A497,Entities!$A$1:$D$129,4,FALSE))=0,"",VLOOKUP($A497,Entities!$A$1:$D$129,4,FALSE)),"")</f>
        <v xml:space="preserve">The purpose of the QUALIFICATION ELEMENT is to support the existing multiplicity of structures exhibited by Qualifications. </v>
      </c>
      <c r="J497" s="21" t="str">
        <f>IFERROR(IF(LEN(VLOOKUP($A497,Entities!$A$1:$E$129,5,FALSE))=0,"",VLOOKUP($A497,Entities!$A$1:$E$129,5,FALSE)),"")</f>
        <v>Qualification Element</v>
      </c>
      <c r="K497" s="21" t="str">
        <f>IFERROR(IF(LEN(VLOOKUP($B497,Attributes!$A$1:$C$355,3,FALSE))=0,"",VLOOKUP($B497,Attributes!$A$1:$C$355,3,FALSE)),"")</f>
        <v>NVARCHAR(32)</v>
      </c>
      <c r="L497" s="21" t="str">
        <f>IFERROR(IF(LEN(VLOOKUP($B497,Attributes!$A$1:$F$355,6,FALSE))=0,"",VLOOKUP($B497,Attributes!$A$1:$F$355,6,FALSE)),"")</f>
        <v>Private_Learner_Type</v>
      </c>
      <c r="M497" s="21" t="str">
        <f>IFERROR(IF(LEN(VLOOKUP($B497,Attributes!$A$1:$G$355,7,FALSE))=0,"",VLOOKUP($B497,Attributes!$A$1:$G$355,7,FALSE)),"")</f>
        <v>A controlled list of values that identifies under what conditions the QUALIFICATION ELEMENT is available to a private learner, if at all. E.g. "Available", "Available with conditions", "Unavailable".</v>
      </c>
      <c r="N497" s="21" t="str">
        <f>IFERROR(IF(LEN(VLOOKUP($B497,Attributes!$A$1:$H$355,8,FALSE))=0,"",VLOOKUP($B497,Attributes!$A$1:$H$355,8,FALSE)),"")</f>
        <v>See the description against the attribute Private_Learner_Flag for clarification on Private Learners.
Where the stated value for this attribute is "Available with conditions", the detail of those conditions will be included in QE_Description at Learning Unit or Award level. 
Where the stated value for this attribute is "Available", the QE is available to private learners with no additional conditions imposed.
Where this attribute is not provided, or is populated with either “Unavailable” or a null value, the QE is not available to private learners.
Although the data model supports provision of this attribute against any qualification element subtype, in practice it will only be provided against the Award and Learning Unit subtypes.</v>
      </c>
      <c r="O497" s="21" t="s">
        <v>1784</v>
      </c>
      <c r="P497" s="25" t="s">
        <v>2022</v>
      </c>
      <c r="Q497" s="25"/>
      <c r="R497" s="25" t="s">
        <v>2022</v>
      </c>
      <c r="S497" s="25" t="s">
        <v>1397</v>
      </c>
      <c r="T497" s="25" t="s">
        <v>19</v>
      </c>
    </row>
    <row r="498" spans="1:20" ht="122.1" x14ac:dyDescent="0.55000000000000004">
      <c r="A498" s="22" t="s">
        <v>14</v>
      </c>
      <c r="B498" s="22" t="s">
        <v>264</v>
      </c>
      <c r="C498" s="21">
        <v>10</v>
      </c>
      <c r="D498" s="21" t="s">
        <v>8</v>
      </c>
      <c r="E498" s="21" t="s">
        <v>6</v>
      </c>
      <c r="F498" s="21" t="s">
        <v>8</v>
      </c>
      <c r="G498" s="21" t="s">
        <v>1327</v>
      </c>
      <c r="H498" s="21" t="str">
        <f>IFERROR(IF(LEN(VLOOKUP($A498,Entities!$A$1:$C$129,3,FALSE))=0,"",VLOOKUP($A498,Entities!$A$1:$C$129,3,FALSE)),"")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8" s="21" t="str">
        <f>IFERROR(IF(LEN(VLOOKUP($A498,Entities!$A$1:$D$129,4,FALSE))=0,"",VLOOKUP($A498,Entities!$A$1:$D$129,4,FALSE)),"")</f>
        <v xml:space="preserve">The purpose of the QUALIFICATION ELEMENT is to support the existing multiplicity of structures exhibited by Qualifications. </v>
      </c>
      <c r="J498" s="21" t="str">
        <f>IFERROR(IF(LEN(VLOOKUP($A498,Entities!$A$1:$E$129,5,FALSE))=0,"",VLOOKUP($A498,Entities!$A$1:$E$129,5,FALSE)),"")</f>
        <v>Qualification Element</v>
      </c>
      <c r="K498" s="21" t="str">
        <f>IFERROR(IF(LEN(VLOOKUP($B498,Attributes!$A$1:$C$355,3,FALSE))=0,"",VLOOKUP($B498,Attributes!$A$1:$C$355,3,FALSE)),"")</f>
        <v>NVARCHAR(32)</v>
      </c>
      <c r="L498" s="21" t="str">
        <f>IFERROR(IF(LEN(VLOOKUP($B498,Attributes!$A$1:$F$355,6,FALSE))=0,"",VLOOKUP($B498,Attributes!$A$1:$F$355,6,FALSE)),"")</f>
        <v>QE_Moderation_Type</v>
      </c>
      <c r="M498" s="21" t="str">
        <f>IFERROR(IF(LEN(VLOOKUP($B498,Attributes!$A$1:$G$355,7,FALSE))=0,"",VLOOKUP($B498,Attributes!$A$1:$G$355,7,FALSE)),"")</f>
        <v>A controlled list of values that indicates the method to be used for moderation of this QUALIFICATION ELEMENT. For example, "Postal", "Online", "Visiting", "Residential", "Mixed".</v>
      </c>
      <c r="N498" s="21" t="str">
        <f>IFERROR(IF(LEN(VLOOKUP($B498,Attributes!$A$1:$H$355,8,FALSE))=0,"",VLOOKUP($B498,Attributes!$A$1:$H$355,8,FALSE)),"")</f>
        <v>Although the data model supports provision of this attribute against any qualification element subtype, in practice it will only be provided against the Assessable and Award subtypes.</v>
      </c>
      <c r="O498" s="21"/>
      <c r="P498" s="25" t="s">
        <v>2022</v>
      </c>
      <c r="Q498" s="25"/>
      <c r="R498" s="25" t="s">
        <v>2022</v>
      </c>
      <c r="S498" s="25" t="s">
        <v>1397</v>
      </c>
      <c r="T498" s="25" t="s">
        <v>264</v>
      </c>
    </row>
    <row r="499" spans="1:20" ht="122.1" x14ac:dyDescent="0.55000000000000004">
      <c r="A499" s="22" t="s">
        <v>14</v>
      </c>
      <c r="B499" s="22" t="s">
        <v>364</v>
      </c>
      <c r="C499" s="21">
        <v>11</v>
      </c>
      <c r="D499" s="21" t="s">
        <v>8</v>
      </c>
      <c r="E499" s="21" t="s">
        <v>8</v>
      </c>
      <c r="F499" s="21" t="s">
        <v>8</v>
      </c>
      <c r="G499" s="21" t="s">
        <v>1327</v>
      </c>
      <c r="H499" s="21" t="str">
        <f>IFERROR(IF(LEN(VLOOKUP($A499,Entities!$A$1:$C$129,3,FALSE))=0,"",VLOOKUP($A499,Entities!$A$1:$C$129,3,FALSE)),"")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99" s="21" t="str">
        <f>IFERROR(IF(LEN(VLOOKUP($A499,Entities!$A$1:$D$129,4,FALSE))=0,"",VLOOKUP($A499,Entities!$A$1:$D$129,4,FALSE)),"")</f>
        <v xml:space="preserve">The purpose of the QUALIFICATION ELEMENT is to support the existing multiplicity of structures exhibited by Qualifications. </v>
      </c>
      <c r="J499" s="21" t="str">
        <f>IFERROR(IF(LEN(VLOOKUP($A499,Entities!$A$1:$E$129,5,FALSE))=0,"",VLOOKUP($A499,Entities!$A$1:$E$129,5,FALSE)),"")</f>
        <v>Qualification Element</v>
      </c>
      <c r="K499" s="21" t="str">
        <f>IFERROR(IF(LEN(VLOOKUP($B499,Attributes!$A$1:$C$355,3,FALSE))=0,"",VLOOKUP($B499,Attributes!$A$1:$C$355,3,FALSE)),"")</f>
        <v>NVARCHAR(200)</v>
      </c>
      <c r="L499" s="21" t="str">
        <f>IFERROR(IF(LEN(VLOOKUP($B499,Attributes!$A$1:$F$355,6,FALSE))=0,"",VLOOKUP($B499,Attributes!$A$1:$F$355,6,FALSE)),"")</f>
        <v/>
      </c>
      <c r="M499" s="21" t="str">
        <f>IFERROR(IF(LEN(VLOOKUP($B499,Attributes!$A$1:$G$355,7,FALSE))=0,"",VLOOKUP($B499,Attributes!$A$1:$G$355,7,FALSE)),"")</f>
        <v>Where this attribute is provided it will contain the Admin Code. This is the code which is typically referred to in any entry guidance documentation published by the Awarding Organisations, and which should be familiar to Exams Officers - usually referred to as the entry code. Where this attribute is not provided, the Admin Code can be found in the AO_Qualification_Element_ID. It is unlikely that the Admin Code attribute will ever be populated for the Pathway sub-type.</v>
      </c>
      <c r="N499" s="21" t="str">
        <f>IFERROR(IF(LEN(VLOOKUP($B499,Attributes!$A$1:$H$355,8,FALSE))=0,"",VLOOKUP($B499,Attributes!$A$1:$H$355,8,FALSE)),"")</f>
        <v/>
      </c>
      <c r="O499" s="21"/>
      <c r="P499" s="25" t="s">
        <v>2022</v>
      </c>
      <c r="Q499" s="25"/>
      <c r="R499" s="25" t="s">
        <v>2022</v>
      </c>
      <c r="S499" s="25" t="s">
        <v>1397</v>
      </c>
      <c r="T499" s="25" t="s">
        <v>364</v>
      </c>
    </row>
    <row r="500" spans="1:20" ht="122.1" x14ac:dyDescent="0.55000000000000004">
      <c r="A500" s="22" t="s">
        <v>14</v>
      </c>
      <c r="B500" s="22" t="s">
        <v>1803</v>
      </c>
      <c r="C500" s="21">
        <v>12</v>
      </c>
      <c r="D500" s="21" t="s">
        <v>8</v>
      </c>
      <c r="E500" s="21" t="s">
        <v>6</v>
      </c>
      <c r="F500" s="21" t="s">
        <v>8</v>
      </c>
      <c r="G500" s="21"/>
      <c r="H500" s="21" t="str">
        <f>IFERROR(IF(LEN(VLOOKUP($A500,Entities!$A$1:$C$129,3,FALSE))=0,"",VLOOKUP($A500,Entities!$A$1:$C$129,3,FALSE)),"")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500" s="21" t="str">
        <f>IFERROR(IF(LEN(VLOOKUP($A500,Entities!$A$1:$D$129,4,FALSE))=0,"",VLOOKUP($A500,Entities!$A$1:$D$129,4,FALSE)),"")</f>
        <v xml:space="preserve">The purpose of the QUALIFICATION ELEMENT is to support the existing multiplicity of structures exhibited by Qualifications. </v>
      </c>
      <c r="J500" s="21" t="str">
        <f>IFERROR(IF(LEN(VLOOKUP($A500,Entities!$A$1:$E$129,5,FALSE))=0,"",VLOOKUP($A500,Entities!$A$1:$E$129,5,FALSE)),"")</f>
        <v>Qualification Element</v>
      </c>
      <c r="K500" s="21" t="str">
        <f>IFERROR(IF(LEN(VLOOKUP($B500,Attributes!$A$1:$C$355,3,FALSE))=0,"",VLOOKUP($B500,Attributes!$A$1:$C$355,3,FALSE)),"")</f>
        <v>CHAR(4)</v>
      </c>
      <c r="L500" s="21"/>
      <c r="M500" s="21" t="str">
        <f>IFERROR(IF(LEN(VLOOKUP($B500,Attributes!$A$1:$G$355,7,FALSE))=0,"",VLOOKUP($B500,Attributes!$A$1:$G$355,7,FALSE)),"")</f>
        <v>A controlled list of values that identifies the Exam Type Qualification code used in JCQ EDI.</v>
      </c>
      <c r="N500" s="21" t="str">
        <f>IFERROR(IF(LEN(VLOOKUP($B500,Attributes!$A$1:$H$355,8,FALSE))=0,"",VLOOKUP($B500,Attributes!$A$1:$H$355,8,FALSE)),"")</f>
        <v/>
      </c>
      <c r="O500" s="21"/>
      <c r="P500" s="25" t="s">
        <v>2022</v>
      </c>
      <c r="Q500" s="25"/>
      <c r="R500" s="25" t="s">
        <v>2022</v>
      </c>
      <c r="S500" s="25" t="s">
        <v>1879</v>
      </c>
      <c r="T500" s="25" t="s">
        <v>1803</v>
      </c>
    </row>
    <row r="501" spans="1:20" ht="122.1" x14ac:dyDescent="0.55000000000000004">
      <c r="A501" s="22" t="s">
        <v>14</v>
      </c>
      <c r="B501" s="22" t="s">
        <v>170</v>
      </c>
      <c r="C501" s="21">
        <v>13</v>
      </c>
      <c r="D501" s="21" t="s">
        <v>8</v>
      </c>
      <c r="E501" s="21" t="s">
        <v>6</v>
      </c>
      <c r="F501" s="21" t="s">
        <v>8</v>
      </c>
      <c r="G501" s="21"/>
      <c r="H501" s="21" t="str">
        <f>IFERROR(IF(LEN(VLOOKUP($A501,Entities!$A$1:$C$129,3,FALSE))=0,"",VLOOKUP($A501,Entities!$A$1:$C$129,3,FALSE)),"")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501" s="21" t="str">
        <f>IFERROR(IF(LEN(VLOOKUP($A501,Entities!$A$1:$D$129,4,FALSE))=0,"",VLOOKUP($A501,Entities!$A$1:$D$129,4,FALSE)),"")</f>
        <v xml:space="preserve">The purpose of the QUALIFICATION ELEMENT is to support the existing multiplicity of structures exhibited by Qualifications. </v>
      </c>
      <c r="J501" s="21" t="str">
        <f>IFERROR(IF(LEN(VLOOKUP($A501,Entities!$A$1:$E$129,5,FALSE))=0,"",VLOOKUP($A501,Entities!$A$1:$E$129,5,FALSE)),"")</f>
        <v>Qualification Element</v>
      </c>
      <c r="K501" s="21" t="str">
        <f>IFERROR(IF(LEN(VLOOKUP($B501,Attributes!$A$1:$C$355,3,FALSE))=0,"",VLOOKUP($B501,Attributes!$A$1:$C$355,3,FALSE)),"")</f>
        <v>NVARCHAR(50)</v>
      </c>
      <c r="L501" s="21" t="str">
        <f>IFERROR(IF(LEN(VLOOKUP($B501,Attributes!$A$1:$F$355,6,FALSE))=0,"",VLOOKUP($B501,Attributes!$A$1:$F$355,6,FALSE)),"")</f>
        <v>Language_Type</v>
      </c>
      <c r="M501" s="21" t="str">
        <f>IFERROR(IF(LEN(VLOOKUP($B501,Attributes!$A$1:$G$355,7,FALSE))=0,"",VLOOKUP($B501,Attributes!$A$1:$G$355,7,FALSE)),"")</f>
        <v>A controlled list of values that identifies a language.</v>
      </c>
      <c r="N501" s="21" t="str">
        <f>IFERROR(IF(LEN(VLOOKUP($B501,Attributes!$A$1:$H$355,8,FALSE))=0,"",VLOOKUP($B501,Attributes!$A$1:$H$355,8,FALSE)),"")</f>
        <v>In this case is the language that will be used for assessment of this QUALIFICATION ELEMENT.</v>
      </c>
      <c r="O501" s="21"/>
      <c r="P501" s="25" t="s">
        <v>2022</v>
      </c>
      <c r="Q501" s="25"/>
      <c r="R501" s="25" t="s">
        <v>2022</v>
      </c>
      <c r="S501" s="25" t="s">
        <v>1404</v>
      </c>
      <c r="T501" s="25" t="s">
        <v>170</v>
      </c>
    </row>
    <row r="502" spans="1:20" ht="122.1" x14ac:dyDescent="0.55000000000000004">
      <c r="A502" s="22" t="s">
        <v>14</v>
      </c>
      <c r="B502" s="22" t="s">
        <v>2000</v>
      </c>
      <c r="C502" s="21">
        <v>14</v>
      </c>
      <c r="D502" s="21" t="s">
        <v>8</v>
      </c>
      <c r="E502" s="21" t="s">
        <v>6</v>
      </c>
      <c r="F502" s="21" t="s">
        <v>8</v>
      </c>
      <c r="G502" s="21"/>
      <c r="H502" s="21" t="str">
        <f>IFERROR(IF(LEN(VLOOKUP($A502,Entities!$A$1:$C$129,3,FALSE))=0,"",VLOOKUP($A502,Entities!$A$1:$C$129,3,FALSE)),"")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502" s="21" t="str">
        <f>IFERROR(IF(LEN(VLOOKUP($A502,Entities!$A$1:$D$129,4,FALSE))=0,"",VLOOKUP($A502,Entities!$A$1:$D$129,4,FALSE)),"")</f>
        <v xml:space="preserve">The purpose of the QUALIFICATION ELEMENT is to support the existing multiplicity of structures exhibited by Qualifications. </v>
      </c>
      <c r="J502" s="21" t="str">
        <f>IFERROR(IF(LEN(VLOOKUP($A502,Entities!$A$1:$E$129,5,FALSE))=0,"",VLOOKUP($A502,Entities!$A$1:$E$129,5,FALSE)),"")</f>
        <v>Qualification Element</v>
      </c>
      <c r="K502" s="21" t="str">
        <f>IFERROR(IF(LEN(VLOOKUP($B502,Attributes!$A$1:$C$355,3,FALSE))=0,"",VLOOKUP($B502,Attributes!$A$1:$C$355,3,FALSE)),"")</f>
        <v>NVARCHAR(50)</v>
      </c>
      <c r="L502" s="21" t="str">
        <f>IFERROR(IF(LEN(VLOOKUP($B502,Attributes!$A$1:$F$355,6,FALSE))=0,"",VLOOKUP($B502,Attributes!$A$1:$F$355,6,FALSE)),"")</f>
        <v>Translation_Type</v>
      </c>
      <c r="M502" s="21" t="str">
        <f>IFERROR(IF(LEN(VLOOKUP($B502,Attributes!$A$1:$G$355,7,FALSE))=0,"",VLOOKUP($B502,Attributes!$A$1:$G$355,7,FALSE)),"")</f>
        <v>A controlled list of values for languages that qualifications can be translated into on request. Generally, only one language is available eg Welsh for WJEC, Gaelic for CCEA. Where more than one language is available, they will be listed together as a single value eg 'Irish Gaelic or Welsh/Cymraeg’.</v>
      </c>
      <c r="N502" s="21" t="str">
        <f>IFERROR(IF(LEN(VLOOKUP($B502,Attributes!$A$1:$H$355,8,FALSE))=0,"",VLOOKUP($B502,Attributes!$A$1:$H$355,8,FALSE)),"")</f>
        <v/>
      </c>
      <c r="O502" s="21" t="s">
        <v>2005</v>
      </c>
      <c r="P502" s="25" t="s">
        <v>2022</v>
      </c>
      <c r="Q502" s="25"/>
      <c r="R502" s="25" t="s">
        <v>2022</v>
      </c>
      <c r="S502" s="25" t="s">
        <v>1397</v>
      </c>
      <c r="T502" s="25" t="s">
        <v>2000</v>
      </c>
    </row>
    <row r="503" spans="1:20" ht="122.1" x14ac:dyDescent="0.55000000000000004">
      <c r="A503" s="22" t="s">
        <v>14</v>
      </c>
      <c r="B503" s="22" t="s">
        <v>1498</v>
      </c>
      <c r="C503" s="21">
        <v>15</v>
      </c>
      <c r="D503" s="21" t="s">
        <v>8</v>
      </c>
      <c r="E503" s="21" t="s">
        <v>6</v>
      </c>
      <c r="F503" s="21" t="s">
        <v>8</v>
      </c>
      <c r="G503" s="21"/>
      <c r="H503" s="21" t="str">
        <f>IFERROR(IF(LEN(VLOOKUP($A503,Entities!$A$1:$C$129,3,FALSE))=0,"",VLOOKUP($A503,Entities!$A$1:$C$129,3,FALSE)),"")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503" s="21" t="str">
        <f>IFERROR(IF(LEN(VLOOKUP($A503,Entities!$A$1:$D$129,4,FALSE))=0,"",VLOOKUP($A503,Entities!$A$1:$D$129,4,FALSE)),"")</f>
        <v xml:space="preserve">The purpose of the QUALIFICATION ELEMENT is to support the existing multiplicity of structures exhibited by Qualifications. </v>
      </c>
      <c r="J503" s="21" t="str">
        <f>IFERROR(IF(LEN(VLOOKUP($A503,Entities!$A$1:$E$129,5,FALSE))=0,"",VLOOKUP($A503,Entities!$A$1:$E$129,5,FALSE)),"")</f>
        <v>Qualification Element</v>
      </c>
      <c r="K503" s="21" t="str">
        <f>IFERROR(IF(LEN(VLOOKUP($B503,Attributes!$A$1:$C$355,3,FALSE))=0,"",VLOOKUP($B503,Attributes!$A$1:$C$355,3,FALSE)),"")</f>
        <v>NVARCHAR(25)</v>
      </c>
      <c r="L503" s="21" t="str">
        <f>IFERROR(IF(LEN(VLOOKUP($B503,Attributes!$A$1:$F$355,6,FALSE))=0,"",VLOOKUP($B503,Attributes!$A$1:$F$355,6,FALSE)),"")</f>
        <v>QE Geog Zone</v>
      </c>
      <c r="M503" s="21" t="str">
        <f>IFERROR(IF(LEN(VLOOKUP($B503,Attributes!$A$1:$G$355,7,FALSE))=0,"",VLOOKUP($B503,Attributes!$A$1:$G$355,7,FALSE)),"")</f>
        <v>A controlled list of values that identify geographical administrative zones for QUALIFICATION ELEMENTS.</v>
      </c>
      <c r="N503" s="21" t="str">
        <f>IFERROR(IF(LEN(VLOOKUP($B503,Attributes!$A$1:$H$355,8,FALSE))=0,"",VLOOKUP($B503,Attributes!$A$1:$H$355,8,FALSE)),"")</f>
        <v>Assessables can be allocated to different geographical administrative zones.
CIE will use this to distinguish their administrative zones.</v>
      </c>
      <c r="O503" s="21"/>
      <c r="P503" s="25" t="s">
        <v>2022</v>
      </c>
      <c r="Q503" s="25"/>
      <c r="R503" s="25" t="s">
        <v>2022</v>
      </c>
      <c r="S503" s="25" t="s">
        <v>1397</v>
      </c>
      <c r="T503" s="25" t="s">
        <v>1498</v>
      </c>
    </row>
    <row r="504" spans="1:20" ht="22.2" x14ac:dyDescent="0.55000000000000004">
      <c r="A504" s="22" t="s">
        <v>101</v>
      </c>
      <c r="B504" s="22" t="s">
        <v>7</v>
      </c>
      <c r="C504" s="21">
        <v>1</v>
      </c>
      <c r="D504" s="21" t="s">
        <v>6</v>
      </c>
      <c r="E504" s="21" t="s">
        <v>6</v>
      </c>
      <c r="F504" s="21" t="s">
        <v>6</v>
      </c>
      <c r="G504" s="21"/>
      <c r="H504" s="21" t="str">
        <f>IFERROR(IF(LEN(VLOOKUP($A504,Entities!$A$1:$C$129,3,FALSE))=0,"",VLOOKUP($A504,Entities!$A$1:$C$129,3,FALSE)),"")</f>
        <v>Identifies the applicable age criteria for a QUALIFICATION ELEMENT.</v>
      </c>
      <c r="I504" s="21" t="str">
        <f>IFERROR(IF(LEN(VLOOKUP($A504,Entities!$A$1:$D$129,4,FALSE))=0,"",VLOOKUP($A504,Entities!$A$1:$D$129,4,FALSE)),"")</f>
        <v>Age Ranges are valid only for qualification element type of Scheme.</v>
      </c>
      <c r="J504" s="21" t="str">
        <f>IFERROR(IF(LEN(VLOOKUP($A504,Entities!$A$1:$E$129,5,FALSE))=0,"",VLOOKUP($A504,Entities!$A$1:$E$129,5,FALSE)),"")</f>
        <v>Qualification Element Age Range</v>
      </c>
      <c r="K504" s="21" t="str">
        <f>IFERROR(IF(LEN(VLOOKUP($B504,Attributes!$A$1:$C$355,3,FALSE))=0,"",VLOOKUP($B504,Attributes!$A$1:$C$355,3,FALSE)),"")</f>
        <v>NVARCHAR(32)</v>
      </c>
      <c r="L504" s="21" t="str">
        <f>IFERROR(IF(LEN(VLOOKUP($B504,Attributes!$A$1:$F$355,6,FALSE))=0,"",VLOOKUP($B504,Attributes!$A$1:$F$355,6,FALSE)),"")</f>
        <v/>
      </c>
      <c r="M504" s="21" t="str">
        <f>IFERROR(IF(LEN(VLOOKUP($B504,Attributes!$A$1:$G$355,7,FALSE))=0,"",VLOOKUP($B504,Attributes!$A$1:$G$355,7,FALSE)),"")</f>
        <v>A value that denotes and distinguishes the PARTY.</v>
      </c>
      <c r="N504" s="21" t="str">
        <f>IFERROR(IF(LEN(VLOOKUP($B504,Attributes!$A$1:$H$355,8,FALSE))=0,"",VLOOKUP($B504,Attributes!$A$1:$H$355,8,FALSE)),"")</f>
        <v>In this case is an AWARDING ORGANISATION. 
Where the party is an awarding organisation the JCQCIC Awarding Organisation Id must be used.</v>
      </c>
      <c r="O504" s="21"/>
      <c r="P504" s="25" t="s">
        <v>367</v>
      </c>
      <c r="Q504" s="25"/>
      <c r="R504" s="25" t="s">
        <v>367</v>
      </c>
      <c r="S504" s="25" t="s">
        <v>1398</v>
      </c>
      <c r="T504" s="25" t="s">
        <v>7</v>
      </c>
    </row>
    <row r="505" spans="1:20" ht="33.299999999999997" x14ac:dyDescent="0.55000000000000004">
      <c r="A505" s="22" t="s">
        <v>101</v>
      </c>
      <c r="B505" s="22" t="s">
        <v>16</v>
      </c>
      <c r="C505" s="21">
        <v>2</v>
      </c>
      <c r="D505" s="21" t="s">
        <v>6</v>
      </c>
      <c r="E505" s="21" t="s">
        <v>6</v>
      </c>
      <c r="F505" s="21" t="s">
        <v>6</v>
      </c>
      <c r="G505" s="21" t="s">
        <v>1327</v>
      </c>
      <c r="H505" s="21" t="str">
        <f>IFERROR(IF(LEN(VLOOKUP($A505,Entities!$A$1:$C$129,3,FALSE))=0,"",VLOOKUP($A505,Entities!$A$1:$C$129,3,FALSE)),"")</f>
        <v>Identifies the applicable age criteria for a QUALIFICATION ELEMENT.</v>
      </c>
      <c r="I505" s="21" t="str">
        <f>IFERROR(IF(LEN(VLOOKUP($A505,Entities!$A$1:$D$129,4,FALSE))=0,"",VLOOKUP($A505,Entities!$A$1:$D$129,4,FALSE)),"")</f>
        <v>Age Ranges are valid only for qualification element type of Scheme.</v>
      </c>
      <c r="J505" s="21" t="str">
        <f>IFERROR(IF(LEN(VLOOKUP($A505,Entities!$A$1:$E$129,5,FALSE))=0,"",VLOOKUP($A505,Entities!$A$1:$E$129,5,FALSE)),"")</f>
        <v>Qualification Element Age Range</v>
      </c>
      <c r="K505" s="21" t="str">
        <f>IFERROR(IF(LEN(VLOOKUP($B505,Attributes!$A$1:$C$355,3,FALSE))=0,"",VLOOKUP($B505,Attributes!$A$1:$C$355,3,FALSE)),"")</f>
        <v>NVARCHAR(32)</v>
      </c>
      <c r="L505" s="21" t="str">
        <f>IFERROR(IF(LEN(VLOOKUP($B505,Attributes!$A$1:$F$355,6,FALSE))=0,"",VLOOKUP($B505,Attributes!$A$1:$F$355,6,FALSE)),"")</f>
        <v>Qualification_Element_Type</v>
      </c>
      <c r="M505" s="21" t="str">
        <f>IFERROR(IF(LEN(VLOOKUP($B505,Attributes!$A$1:$G$355,7,FALSE))=0,"",VLOOKUP($B505,Attributes!$A$1:$G$355,7,FALSE)),"")</f>
        <v>A controlled list of values that denotes the type and behaviour of the specific QUALIFICATION ELEMENT. Values are "Scheme", "Award", "Learning Unit", "Pathway", "Assessable".</v>
      </c>
      <c r="N505" s="21" t="str">
        <f>IFERROR(IF(LEN(VLOOKUP($B505,Attributes!$A$1:$H$355,8,FALSE))=0,"",VLOOKUP($B505,Attributes!$A$1:$H$355,8,FALSE)),"")</f>
        <v/>
      </c>
      <c r="O505" s="21"/>
      <c r="P505" s="25" t="s">
        <v>367</v>
      </c>
      <c r="Q505" s="25"/>
      <c r="R505" s="25" t="s">
        <v>367</v>
      </c>
      <c r="S505" s="25" t="s">
        <v>1408</v>
      </c>
      <c r="T505" s="25" t="s">
        <v>16</v>
      </c>
    </row>
    <row r="506" spans="1:20" ht="33.299999999999997" x14ac:dyDescent="0.55000000000000004">
      <c r="A506" s="22" t="s">
        <v>101</v>
      </c>
      <c r="B506" s="22" t="s">
        <v>15</v>
      </c>
      <c r="C506" s="21">
        <v>3</v>
      </c>
      <c r="D506" s="21" t="s">
        <v>6</v>
      </c>
      <c r="E506" s="21" t="s">
        <v>6</v>
      </c>
      <c r="F506" s="21" t="s">
        <v>6</v>
      </c>
      <c r="G506" s="21" t="s">
        <v>1327</v>
      </c>
      <c r="H506" s="21" t="str">
        <f>IFERROR(IF(LEN(VLOOKUP($A506,Entities!$A$1:$C$129,3,FALSE))=0,"",VLOOKUP($A506,Entities!$A$1:$C$129,3,FALSE)),"")</f>
        <v>Identifies the applicable age criteria for a QUALIFICATION ELEMENT.</v>
      </c>
      <c r="I506" s="21" t="str">
        <f>IFERROR(IF(LEN(VLOOKUP($A506,Entities!$A$1:$D$129,4,FALSE))=0,"",VLOOKUP($A506,Entities!$A$1:$D$129,4,FALSE)),"")</f>
        <v>Age Ranges are valid only for qualification element type of Scheme.</v>
      </c>
      <c r="J506" s="21" t="str">
        <f>IFERROR(IF(LEN(VLOOKUP($A506,Entities!$A$1:$E$129,5,FALSE))=0,"",VLOOKUP($A506,Entities!$A$1:$E$129,5,FALSE)),"")</f>
        <v>Qualification Element Age Range</v>
      </c>
      <c r="K506" s="21" t="str">
        <f>IFERROR(IF(LEN(VLOOKUP($B506,Attributes!$A$1:$C$355,3,FALSE))=0,"",VLOOKUP($B506,Attributes!$A$1:$C$355,3,FALSE)),"")</f>
        <v>NVARCHAR(50)</v>
      </c>
      <c r="L506" s="21" t="str">
        <f>IFERROR(IF(LEN(VLOOKUP($B506,Attributes!$A$1:$F$355,6,FALSE))=0,"",VLOOKUP($B506,Attributes!$A$1:$F$355,6,FALSE)),"")</f>
        <v/>
      </c>
      <c r="M506" s="21" t="str">
        <f>IFERROR(IF(LEN(VLOOKUP($B506,Attributes!$A$1:$G$355,7,FALSE))=0,"",VLOOKUP($B506,Attributes!$A$1:$G$355,7,FALSE)),"")</f>
        <v>A value that uniquely identifies a specific part of a Qualification and applies to one or more QUALIFICATION ELEMENT(s) within an AWARDING ORGANISATION.</v>
      </c>
      <c r="N506" s="21" t="str">
        <f>IFERROR(IF(LEN(VLOOKUP($B506,Attributes!$A$1:$H$355,8,FALSE))=0,"",VLOOKUP($B506,Attributes!$A$1:$H$355,8,FALSE)),"")</f>
        <v>The same value may be used for a number of QUALIFICATION ELEMENTS provided they are differentiated by Qualification_Element_Type.</v>
      </c>
      <c r="O506" s="21"/>
      <c r="P506" s="25" t="s">
        <v>367</v>
      </c>
      <c r="Q506" s="25"/>
      <c r="R506" s="25" t="s">
        <v>367</v>
      </c>
      <c r="S506" s="25" t="s">
        <v>1408</v>
      </c>
      <c r="T506" s="25" t="s">
        <v>15</v>
      </c>
    </row>
    <row r="507" spans="1:20" ht="22.2" x14ac:dyDescent="0.55000000000000004">
      <c r="A507" s="22" t="s">
        <v>101</v>
      </c>
      <c r="B507" s="22" t="s">
        <v>102</v>
      </c>
      <c r="C507" s="21">
        <v>4</v>
      </c>
      <c r="D507" s="21" t="s">
        <v>6</v>
      </c>
      <c r="E507" s="21" t="s">
        <v>6</v>
      </c>
      <c r="F507" s="21" t="s">
        <v>6</v>
      </c>
      <c r="G507" s="21" t="s">
        <v>1327</v>
      </c>
      <c r="H507" s="21" t="str">
        <f>IFERROR(IF(LEN(VLOOKUP($A507,Entities!$A$1:$C$129,3,FALSE))=0,"",VLOOKUP($A507,Entities!$A$1:$C$129,3,FALSE)),"")</f>
        <v>Identifies the applicable age criteria for a QUALIFICATION ELEMENT.</v>
      </c>
      <c r="I507" s="21" t="str">
        <f>IFERROR(IF(LEN(VLOOKUP($A507,Entities!$A$1:$D$129,4,FALSE))=0,"",VLOOKUP($A507,Entities!$A$1:$D$129,4,FALSE)),"")</f>
        <v>Age Ranges are valid only for qualification element type of Scheme.</v>
      </c>
      <c r="J507" s="21" t="str">
        <f>IFERROR(IF(LEN(VLOOKUP($A507,Entities!$A$1:$E$129,5,FALSE))=0,"",VLOOKUP($A507,Entities!$A$1:$E$129,5,FALSE)),"")</f>
        <v>Qualification Element Age Range</v>
      </c>
      <c r="K507" s="21" t="str">
        <f>IFERROR(IF(LEN(VLOOKUP($B507,Attributes!$A$1:$C$355,3,FALSE))=0,"",VLOOKUP($B507,Attributes!$A$1:$C$355,3,FALSE)),"")</f>
        <v>NVARCHAR(32)</v>
      </c>
      <c r="L507" s="21" t="str">
        <f>IFERROR(IF(LEN(VLOOKUP($B507,Attributes!$A$1:$F$355,6,FALSE))=0,"",VLOOKUP($B507,Attributes!$A$1:$F$355,6,FALSE)),"")</f>
        <v>Age_Range_Type</v>
      </c>
      <c r="M507" s="21" t="str">
        <f>IFERROR(IF(LEN(VLOOKUP($B507,Attributes!$A$1:$G$355,7,FALSE))=0,"",VLOOKUP($B507,Attributes!$A$1:$G$355,7,FALSE)),"")</f>
        <v>A controlled list of values that identifies Age Range categories.</v>
      </c>
      <c r="N507" s="21" t="str">
        <f>IFERROR(IF(LEN(VLOOKUP($B507,Attributes!$A$1:$H$355,8,FALSE))=0,"",VLOOKUP($B507,Attributes!$A$1:$H$355,8,FALSE)),"")</f>
        <v>The AGE RANGE TYPEs for which a QUALIFICATION ELEMENT is accredited. For example "Pre 16", "16-18". The age is that of the learner when they commence studying the qualification.</v>
      </c>
      <c r="O507" s="21"/>
      <c r="P507" s="25" t="s">
        <v>367</v>
      </c>
      <c r="Q507" s="25"/>
      <c r="R507" s="25" t="s">
        <v>367</v>
      </c>
      <c r="S507" s="25" t="s">
        <v>1409</v>
      </c>
      <c r="T507" s="25" t="s">
        <v>102</v>
      </c>
    </row>
    <row r="508" spans="1:20" ht="22.2" x14ac:dyDescent="0.55000000000000004">
      <c r="A508" s="22" t="s">
        <v>101</v>
      </c>
      <c r="B508" s="22" t="s">
        <v>1265</v>
      </c>
      <c r="C508" s="21">
        <v>5</v>
      </c>
      <c r="D508" s="21" t="s">
        <v>8</v>
      </c>
      <c r="E508" s="21" t="s">
        <v>8</v>
      </c>
      <c r="F508" s="21" t="s">
        <v>6</v>
      </c>
      <c r="G508" s="21" t="s">
        <v>1327</v>
      </c>
      <c r="H508" s="21" t="str">
        <f>IFERROR(IF(LEN(VLOOKUP($A508,Entities!$A$1:$C$129,3,FALSE))=0,"",VLOOKUP($A508,Entities!$A$1:$C$129,3,FALSE)),"")</f>
        <v>Identifies the applicable age criteria for a QUALIFICATION ELEMENT.</v>
      </c>
      <c r="I508" s="21" t="str">
        <f>IFERROR(IF(LEN(VLOOKUP($A508,Entities!$A$1:$D$129,4,FALSE))=0,"",VLOOKUP($A508,Entities!$A$1:$D$129,4,FALSE)),"")</f>
        <v>Age Ranges are valid only for qualification element type of Scheme.</v>
      </c>
      <c r="J508" s="21" t="str">
        <f>IFERROR(IF(LEN(VLOOKUP($A508,Entities!$A$1:$E$129,5,FALSE))=0,"",VLOOKUP($A508,Entities!$A$1:$E$129,5,FALSE)),"")</f>
        <v>Qualification Element Age Range</v>
      </c>
      <c r="K508" s="21" t="str">
        <f>IFERROR(IF(LEN(VLOOKUP($B508,Attributes!$A$1:$C$355,3,FALSE))=0,"",VLOOKUP($B508,Attributes!$A$1:$C$355,3,FALSE)),"")</f>
        <v>DATE</v>
      </c>
      <c r="L508" s="21" t="str">
        <f>IFERROR(IF(LEN(VLOOKUP($B508,Attributes!$A$1:$F$355,6,FALSE))=0,"",VLOOKUP($B508,Attributes!$A$1:$F$355,6,FALSE)),"")</f>
        <v/>
      </c>
      <c r="M508" s="21" t="str">
        <f>IFERROR(IF(LEN(VLOOKUP($B508,Attributes!$A$1:$G$355,7,FALSE))=0,"",VLOOKUP($B508,Attributes!$A$1:$G$355,7,FALSE)),"")</f>
        <v>The date from which the QUALIFICATION_ELEMENT_AGE_RANGE is effective.</v>
      </c>
      <c r="N508" s="21" t="str">
        <f>IFERROR(IF(LEN(VLOOKUP($B508,Attributes!$A$1:$H$355,8,FALSE))=0,"",VLOOKUP($B508,Attributes!$A$1:$H$355,8,FALSE)),"")</f>
        <v>This date should always be set but has not been marked as required in the 2018 spec for backwards compatibility. If it is not set in the xml it should be defaulted to the date component of the later QE_Effective_DateTime from the two related QEs.</v>
      </c>
      <c r="O508" s="21"/>
      <c r="P508" s="25" t="s">
        <v>367</v>
      </c>
      <c r="Q508" s="25"/>
      <c r="R508" s="25" t="s">
        <v>367</v>
      </c>
      <c r="S508" s="25" t="s">
        <v>1410</v>
      </c>
      <c r="T508" s="25" t="s">
        <v>1265</v>
      </c>
    </row>
    <row r="509" spans="1:20" ht="22.2" x14ac:dyDescent="0.55000000000000004">
      <c r="A509" s="22" t="s">
        <v>101</v>
      </c>
      <c r="B509" s="22" t="s">
        <v>1266</v>
      </c>
      <c r="C509" s="21">
        <v>6</v>
      </c>
      <c r="D509" s="21" t="s">
        <v>8</v>
      </c>
      <c r="E509" s="21" t="s">
        <v>8</v>
      </c>
      <c r="F509" s="21" t="s">
        <v>8</v>
      </c>
      <c r="G509" s="21" t="s">
        <v>1327</v>
      </c>
      <c r="H509" s="21" t="str">
        <f>IFERROR(IF(LEN(VLOOKUP($A509,Entities!$A$1:$C$129,3,FALSE))=0,"",VLOOKUP($A509,Entities!$A$1:$C$129,3,FALSE)),"")</f>
        <v>Identifies the applicable age criteria for a QUALIFICATION ELEMENT.</v>
      </c>
      <c r="I509" s="21" t="str">
        <f>IFERROR(IF(LEN(VLOOKUP($A509,Entities!$A$1:$D$129,4,FALSE))=0,"",VLOOKUP($A509,Entities!$A$1:$D$129,4,FALSE)),"")</f>
        <v>Age Ranges are valid only for qualification element type of Scheme.</v>
      </c>
      <c r="J509" s="21" t="str">
        <f>IFERROR(IF(LEN(VLOOKUP($A509,Entities!$A$1:$E$129,5,FALSE))=0,"",VLOOKUP($A509,Entities!$A$1:$E$129,5,FALSE)),"")</f>
        <v>Qualification Element Age Range</v>
      </c>
      <c r="K509" s="21" t="str">
        <f>IFERROR(IF(LEN(VLOOKUP($B509,Attributes!$A$1:$C$355,3,FALSE))=0,"",VLOOKUP($B509,Attributes!$A$1:$C$355,3,FALSE)),"")</f>
        <v>DATE</v>
      </c>
      <c r="L509" s="21" t="str">
        <f>IFERROR(IF(LEN(VLOOKUP($B509,Attributes!$A$1:$F$355,6,FALSE))=0,"",VLOOKUP($B509,Attributes!$A$1:$F$355,6,FALSE)),"")</f>
        <v/>
      </c>
      <c r="M509" s="21" t="str">
        <f>IFERROR(IF(LEN(VLOOKUP($B509,Attributes!$A$1:$G$355,7,FALSE))=0,"",VLOOKUP($B509,Attributes!$A$1:$G$355,7,FALSE)),"")</f>
        <v>The date from which the QUALIFICATION_ELEMENT_AGE_RANGE ceases to be effective.</v>
      </c>
      <c r="N509" s="21" t="str">
        <f>IFERROR(IF(LEN(VLOOKUP($B509,Attributes!$A$1:$H$355,8,FALSE))=0,"",VLOOKUP($B509,Attributes!$A$1:$H$355,8,FALSE)),"")</f>
        <v>A QE Age Range can be effectively deleted by setting the QE_Age_Range_Eff_End_Date</v>
      </c>
      <c r="O509" s="21"/>
      <c r="P509" s="25" t="s">
        <v>367</v>
      </c>
      <c r="Q509" s="25"/>
      <c r="R509" s="25" t="s">
        <v>367</v>
      </c>
      <c r="S509" s="25" t="s">
        <v>1410</v>
      </c>
      <c r="T509" s="25" t="s">
        <v>1266</v>
      </c>
    </row>
    <row r="510" spans="1:20" ht="33.299999999999997" x14ac:dyDescent="0.55000000000000004">
      <c r="A510" s="22" t="s">
        <v>50</v>
      </c>
      <c r="B510" s="22" t="s">
        <v>16</v>
      </c>
      <c r="C510" s="21">
        <v>1</v>
      </c>
      <c r="D510" s="21" t="s">
        <v>6</v>
      </c>
      <c r="E510" s="21" t="s">
        <v>8</v>
      </c>
      <c r="F510" s="21" t="s">
        <v>6</v>
      </c>
      <c r="G510" s="21"/>
      <c r="H510" s="21" t="str">
        <f>IFERROR(IF(LEN(VLOOKUP($A510,Entities!$A$1:$C$129,3,FALSE))=0,"",VLOOKUP($A510,Entities!$A$1:$C$129,3,FALSE)),"")</f>
        <v>A controlled list of values that denotes the type and behaviour of the specific QUALIFICATION ELEMENT. Values are "Scheme", "Award", "Learning Unit", "Pathway", "Assessable".</v>
      </c>
      <c r="I510" s="21" t="str">
        <f>IFERROR(IF(LEN(VLOOKUP($A510,Entities!$A$1:$D$129,4,FALSE))=0,"",VLOOKUP($A510,Entities!$A$1:$D$129,4,FALSE)),"")</f>
        <v/>
      </c>
      <c r="J510" s="21" t="str">
        <f>IFERROR(IF(LEN(VLOOKUP($A510,Entities!$A$1:$E$129,5,FALSE))=0,"",VLOOKUP($A510,Entities!$A$1:$E$129,5,FALSE)),"")</f>
        <v>Reference Entity</v>
      </c>
      <c r="K510" s="21" t="str">
        <f>IFERROR(IF(LEN(VLOOKUP($B510,Attributes!$A$1:$C$355,3,FALSE))=0,"",VLOOKUP($B510,Attributes!$A$1:$C$355,3,FALSE)),"")</f>
        <v>NVARCHAR(32)</v>
      </c>
      <c r="L510" s="21" t="str">
        <f>IFERROR(IF(LEN(VLOOKUP($B510,Attributes!$A$1:$F$355,6,FALSE))=0,"",VLOOKUP($B510,Attributes!$A$1:$F$355,6,FALSE)),"")</f>
        <v>Qualification_Element_Type</v>
      </c>
      <c r="M510" s="21" t="str">
        <f>IFERROR(IF(LEN(VLOOKUP($B510,Attributes!$A$1:$G$355,7,FALSE))=0,"",VLOOKUP($B510,Attributes!$A$1:$G$355,7,FALSE)),"")</f>
        <v>A controlled list of values that denotes the type and behaviour of the specific QUALIFICATION ELEMENT. Values are "Scheme", "Award", "Learning Unit", "Pathway", "Assessable".</v>
      </c>
      <c r="N510" s="21" t="str">
        <f>IFERROR(IF(LEN(VLOOKUP($B510,Attributes!$A$1:$H$355,8,FALSE))=0,"",VLOOKUP($B510,Attributes!$A$1:$H$355,8,FALSE)),"")</f>
        <v/>
      </c>
      <c r="O510" s="21"/>
      <c r="P510" s="25" t="s">
        <v>2021</v>
      </c>
      <c r="Q510" s="25"/>
      <c r="R510" s="25" t="s">
        <v>2021</v>
      </c>
      <c r="S510" s="25" t="s">
        <v>1459</v>
      </c>
      <c r="T510" s="25" t="s">
        <v>16</v>
      </c>
    </row>
    <row r="511" spans="1:20" ht="33.299999999999997" x14ac:dyDescent="0.55000000000000004">
      <c r="A511" s="22" t="s">
        <v>50</v>
      </c>
      <c r="B511" s="22" t="s">
        <v>1611</v>
      </c>
      <c r="C511" s="21">
        <v>2</v>
      </c>
      <c r="D511" s="21" t="s">
        <v>8</v>
      </c>
      <c r="E511" s="21" t="s">
        <v>8</v>
      </c>
      <c r="F511" s="21" t="s">
        <v>6</v>
      </c>
      <c r="G511" s="21"/>
      <c r="H511" s="21" t="str">
        <f>IFERROR(IF(LEN(VLOOKUP($A511,Entities!$A$1:$C$129,3,FALSE))=0,"",VLOOKUP($A511,Entities!$A$1:$C$129,3,FALSE)),"")</f>
        <v>A controlled list of values that denotes the type and behaviour of the specific QUALIFICATION ELEMENT. Values are "Scheme", "Award", "Learning Unit", "Pathway", "Assessable".</v>
      </c>
      <c r="I511" s="21" t="str">
        <f>IFERROR(IF(LEN(VLOOKUP($A511,Entities!$A$1:$D$129,4,FALSE))=0,"",VLOOKUP($A511,Entities!$A$1:$D$129,4,FALSE)),"")</f>
        <v/>
      </c>
      <c r="J511" s="21" t="str">
        <f>IFERROR(IF(LEN(VLOOKUP($A511,Entities!$A$1:$E$129,5,FALSE))=0,"",VLOOKUP($A511,Entities!$A$1:$E$129,5,FALSE)),"")</f>
        <v>Reference Entity</v>
      </c>
      <c r="K511" s="21" t="str">
        <f>IFERROR(IF(LEN(VLOOKUP($B511,Attributes!$A$1:$C$355,3,FALSE))=0,"",VLOOKUP($B511,Attributes!$A$1:$C$355,3,FALSE)),"")</f>
        <v>NVARCHAR(4000)</v>
      </c>
      <c r="L511" s="21" t="str">
        <f>IFERROR(IF(LEN(VLOOKUP($B511,Attributes!$A$1:$F$355,6,FALSE))=0,"",VLOOKUP($B511,Attributes!$A$1:$F$355,6,FALSE)),"")</f>
        <v/>
      </c>
      <c r="M511" s="21" t="str">
        <f>IFERROR(IF(LEN(VLOOKUP($B511,Attributes!$A$1:$G$355,7,FALSE))=0,"",VLOOKUP($B511,Attributes!$A$1:$G$355,7,FALSE)),"")</f>
        <v>Description of QUALIFICATION_ELEMENT_TYPE value.</v>
      </c>
      <c r="N511" s="21" t="str">
        <f>IFERROR(IF(LEN(VLOOKUP($B511,Attributes!$A$1:$H$355,8,FALSE))=0,"",VLOOKUP($B511,Attributes!$A$1:$H$355,8,FALSE)),"")</f>
        <v/>
      </c>
      <c r="O511" s="21"/>
      <c r="P511" s="25" t="s">
        <v>2021</v>
      </c>
      <c r="Q511" s="25"/>
      <c r="R511" s="25" t="s">
        <v>2021</v>
      </c>
      <c r="S511" s="25" t="s">
        <v>1459</v>
      </c>
      <c r="T511" s="25" t="s">
        <v>1611</v>
      </c>
    </row>
    <row r="512" spans="1:20" ht="22.2" x14ac:dyDescent="0.55000000000000004">
      <c r="A512" s="22" t="s">
        <v>189</v>
      </c>
      <c r="B512" s="22" t="s">
        <v>116</v>
      </c>
      <c r="C512" s="21">
        <v>1</v>
      </c>
      <c r="D512" s="21" t="s">
        <v>6</v>
      </c>
      <c r="E512" s="21" t="s">
        <v>6</v>
      </c>
      <c r="F512" s="21" t="s">
        <v>6</v>
      </c>
      <c r="G512" s="21"/>
      <c r="H512" s="21" t="str">
        <f>IFERROR(IF(LEN(VLOOKUP($A512,Entities!$A$1:$C$129,3,FALSE))=0,"",VLOOKUP($A512,Entities!$A$1:$C$129,3,FALSE)),"")</f>
        <v>Defines a QUALIFICATION FRAMEWORK that applies to one or more QUALIFICATION ELEMENTs.</v>
      </c>
      <c r="I512" s="21" t="str">
        <f>IFERROR(IF(LEN(VLOOKUP($A512,Entities!$A$1:$D$129,4,FALSE))=0,"",VLOOKUP($A512,Entities!$A$1:$D$129,4,FALSE)),"")</f>
        <v/>
      </c>
      <c r="J512" s="21" t="str">
        <f>IFERROR(IF(LEN(VLOOKUP($A512,Entities!$A$1:$E$129,5,FALSE))=0,"",VLOOKUP($A512,Entities!$A$1:$E$129,5,FALSE)),"")</f>
        <v>Reference Entity</v>
      </c>
      <c r="K512" s="21" t="str">
        <f>IFERROR(IF(LEN(VLOOKUP($B512,Attributes!$A$1:$C$355,3,FALSE))=0,"",VLOOKUP($B512,Attributes!$A$1:$C$355,3,FALSE)),"")</f>
        <v>NVARCHAR(32)</v>
      </c>
      <c r="L512" s="21" t="str">
        <f>IFERROR(IF(LEN(VLOOKUP($B512,Attributes!$A$1:$F$355,6,FALSE))=0,"",VLOOKUP($B512,Attributes!$A$1:$F$355,6,FALSE)),"")</f>
        <v>Party_Id_Administrator</v>
      </c>
      <c r="M512" s="21" t="str">
        <f>IFERROR(IF(LEN(VLOOKUP($B512,Attributes!$A$1:$G$355,7,FALSE))=0,"",VLOOKUP($B512,Attributes!$A$1:$G$355,7,FALSE)),"")</f>
        <v>A value that denotes and distinguishes the PARTY.</v>
      </c>
      <c r="N512" s="21" t="str">
        <f>IFERROR(IF(LEN(VLOOKUP($B512,Attributes!$A$1:$H$355,8,FALSE))=0,"",VLOOKUP($B512,Attributes!$A$1:$H$355,8,FALSE)),"")</f>
        <v/>
      </c>
      <c r="O512" s="21" t="s">
        <v>1253</v>
      </c>
      <c r="P512" s="25" t="s">
        <v>2021</v>
      </c>
      <c r="Q512" s="25"/>
      <c r="R512" s="25" t="s">
        <v>2021</v>
      </c>
      <c r="S512" s="25" t="s">
        <v>1483</v>
      </c>
      <c r="T512" s="25" t="s">
        <v>116</v>
      </c>
    </row>
    <row r="513" spans="1:20" ht="88.8" x14ac:dyDescent="0.55000000000000004">
      <c r="A513" s="22" t="s">
        <v>189</v>
      </c>
      <c r="B513" s="22" t="s">
        <v>21</v>
      </c>
      <c r="C513" s="21">
        <v>2</v>
      </c>
      <c r="D513" s="21" t="s">
        <v>6</v>
      </c>
      <c r="E513" s="21" t="s">
        <v>6</v>
      </c>
      <c r="F513" s="21" t="s">
        <v>6</v>
      </c>
      <c r="G513" s="21"/>
      <c r="H513" s="21" t="str">
        <f>IFERROR(IF(LEN(VLOOKUP($A513,Entities!$A$1:$C$129,3,FALSE))=0,"",VLOOKUP($A513,Entities!$A$1:$C$129,3,FALSE)),"")</f>
        <v>Defines a QUALIFICATION FRAMEWORK that applies to one or more QUALIFICATION ELEMENTs.</v>
      </c>
      <c r="I513" s="21" t="str">
        <f>IFERROR(IF(LEN(VLOOKUP($A513,Entities!$A$1:$D$129,4,FALSE))=0,"",VLOOKUP($A513,Entities!$A$1:$D$129,4,FALSE)),"")</f>
        <v/>
      </c>
      <c r="J513" s="21" t="str">
        <f>IFERROR(IF(LEN(VLOOKUP($A513,Entities!$A$1:$E$129,5,FALSE))=0,"",VLOOKUP($A513,Entities!$A$1:$E$129,5,FALSE)),"")</f>
        <v>Reference Entity</v>
      </c>
      <c r="K513" s="21" t="str">
        <f>IFERROR(IF(LEN(VLOOKUP($B513,Attributes!$A$1:$C$355,3,FALSE))=0,"",VLOOKUP($B513,Attributes!$A$1:$C$355,3,FALSE)),"")</f>
        <v>NVARCHAR(50)</v>
      </c>
      <c r="L513" s="21" t="str">
        <f>IFERROR(IF(LEN(VLOOKUP($B513,Attributes!$A$1:$F$355,6,FALSE))=0,"",VLOOKUP($B513,Attributes!$A$1:$F$355,6,FALSE)),"")</f>
        <v>Qualification_Framework_Type</v>
      </c>
      <c r="M513" s="21" t="str">
        <f>IFERROR(IF(LEN(VLOOKUP($B513,Attributes!$A$1:$G$355,7,FALSE))=0,"",VLOOKUP($B513,Attributes!$A$1:$G$355,7,FALSE)),"")</f>
        <v>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For example, "SCQF", "NQF", "QCF", "EQF", "BTEC Customised".</v>
      </c>
      <c r="N513" s="21" t="str">
        <f>IFERROR(IF(LEN(VLOOKUP($B513,Attributes!$A$1:$H$355,8,FALSE))=0,"",VLOOKUP($B513,Attributes!$A$1:$H$355,8,FALSE)),"")</f>
        <v/>
      </c>
      <c r="O513" s="21"/>
      <c r="P513" s="25" t="s">
        <v>2021</v>
      </c>
      <c r="Q513" s="25"/>
      <c r="R513" s="25" t="s">
        <v>2021</v>
      </c>
      <c r="S513" s="25" t="s">
        <v>1483</v>
      </c>
      <c r="T513" s="25" t="s">
        <v>21</v>
      </c>
    </row>
    <row r="514" spans="1:20" ht="22.2" x14ac:dyDescent="0.55000000000000004">
      <c r="A514" s="22" t="s">
        <v>189</v>
      </c>
      <c r="B514" s="22" t="s">
        <v>433</v>
      </c>
      <c r="C514" s="21">
        <v>3</v>
      </c>
      <c r="D514" s="21" t="s">
        <v>6</v>
      </c>
      <c r="E514" s="21" t="s">
        <v>8</v>
      </c>
      <c r="F514" s="21" t="s">
        <v>6</v>
      </c>
      <c r="G514" s="21"/>
      <c r="H514" s="21" t="str">
        <f>IFERROR(IF(LEN(VLOOKUP($A514,Entities!$A$1:$C$129,3,FALSE))=0,"",VLOOKUP($A514,Entities!$A$1:$C$129,3,FALSE)),"")</f>
        <v>Defines a QUALIFICATION FRAMEWORK that applies to one or more QUALIFICATION ELEMENTs.</v>
      </c>
      <c r="I514" s="21" t="str">
        <f>IFERROR(IF(LEN(VLOOKUP($A514,Entities!$A$1:$D$129,4,FALSE))=0,"",VLOOKUP($A514,Entities!$A$1:$D$129,4,FALSE)),"")</f>
        <v/>
      </c>
      <c r="J514" s="21" t="str">
        <f>IFERROR(IF(LEN(VLOOKUP($A514,Entities!$A$1:$E$129,5,FALSE))=0,"",VLOOKUP($A514,Entities!$A$1:$E$129,5,FALSE)),"")</f>
        <v>Reference Entity</v>
      </c>
      <c r="K514" s="21" t="str">
        <f>IFERROR(IF(LEN(VLOOKUP($B514,Attributes!$A$1:$C$355,3,FALSE))=0,"",VLOOKUP($B514,Attributes!$A$1:$C$355,3,FALSE)),"")</f>
        <v>NVARCHAR(20)</v>
      </c>
      <c r="L514" s="21" t="str">
        <f>IFERROR(IF(LEN(VLOOKUP($B514,Attributes!$A$1:$F$355,6,FALSE))=0,"",VLOOKUP($B514,Attributes!$A$1:$F$355,6,FALSE)),"")</f>
        <v/>
      </c>
      <c r="M514" s="21" t="str">
        <f>IFERROR(IF(LEN(VLOOKUP($B514,Attributes!$A$1:$G$355,7,FALSE))=0,"",VLOOKUP($B514,Attributes!$A$1:$G$355,7,FALSE)),"")</f>
        <v>Identifies the framework level within a particular QUALIFICATION FRAMEWORK eg "Entry Level", "Level 1"</v>
      </c>
      <c r="N514" s="21" t="str">
        <f>IFERROR(IF(LEN(VLOOKUP($B514,Attributes!$A$1:$H$355,8,FALSE))=0,"",VLOOKUP($B514,Attributes!$A$1:$H$355,8,FALSE)),"")</f>
        <v/>
      </c>
      <c r="O514" s="21"/>
      <c r="P514" s="25" t="s">
        <v>2021</v>
      </c>
      <c r="Q514" s="25"/>
      <c r="R514" s="25" t="s">
        <v>2021</v>
      </c>
      <c r="S514" s="25" t="s">
        <v>1483</v>
      </c>
      <c r="T514" s="25" t="s">
        <v>433</v>
      </c>
    </row>
    <row r="515" spans="1:20" ht="22.2" x14ac:dyDescent="0.55000000000000004">
      <c r="A515" s="22" t="s">
        <v>189</v>
      </c>
      <c r="B515" s="22" t="s">
        <v>190</v>
      </c>
      <c r="C515" s="21">
        <v>4</v>
      </c>
      <c r="D515" s="21" t="s">
        <v>8</v>
      </c>
      <c r="E515" s="21" t="s">
        <v>6</v>
      </c>
      <c r="F515" s="21" t="s">
        <v>6</v>
      </c>
      <c r="G515" s="21"/>
      <c r="H515" s="21" t="str">
        <f>IFERROR(IF(LEN(VLOOKUP($A515,Entities!$A$1:$C$129,3,FALSE))=0,"",VLOOKUP($A515,Entities!$A$1:$C$129,3,FALSE)),"")</f>
        <v>Defines a QUALIFICATION FRAMEWORK that applies to one or more QUALIFICATION ELEMENTs.</v>
      </c>
      <c r="I515" s="21" t="str">
        <f>IFERROR(IF(LEN(VLOOKUP($A515,Entities!$A$1:$D$129,4,FALSE))=0,"",VLOOKUP($A515,Entities!$A$1:$D$129,4,FALSE)),"")</f>
        <v/>
      </c>
      <c r="J515" s="21" t="str">
        <f>IFERROR(IF(LEN(VLOOKUP($A515,Entities!$A$1:$E$129,5,FALSE))=0,"",VLOOKUP($A515,Entities!$A$1:$E$129,5,FALSE)),"")</f>
        <v>Reference Entity</v>
      </c>
      <c r="K515" s="21" t="str">
        <f>IFERROR(IF(LEN(VLOOKUP($B515,Attributes!$A$1:$C$355,3,FALSE))=0,"",VLOOKUP($B515,Attributes!$A$1:$C$355,3,FALSE)),"")</f>
        <v>NVARCHAR(10)</v>
      </c>
      <c r="L515" s="21" t="str">
        <f>IFERROR(IF(LEN(VLOOKUP($B515,Attributes!$A$1:$F$355,6,FALSE))=0,"",VLOOKUP($B515,Attributes!$A$1:$F$355,6,FALSE)),"")</f>
        <v>Qual_Frmwrk_Level_Tier_Type</v>
      </c>
      <c r="M515" s="21" t="str">
        <f>IFERROR(IF(LEN(VLOOKUP($B515,Attributes!$A$1:$G$355,7,FALSE))=0,"",VLOOKUP($B515,Attributes!$A$1:$G$355,7,FALSE)),"")</f>
        <v>A controlled list of values that defines the tier within the QUALIFICATION FRAMEWORK.</v>
      </c>
      <c r="N515" s="21" t="str">
        <f>IFERROR(IF(LEN(VLOOKUP($B515,Attributes!$A$1:$H$355,8,FALSE))=0,"",VLOOKUP($B515,Attributes!$A$1:$H$355,8,FALSE)),"")</f>
        <v/>
      </c>
      <c r="O515" s="21"/>
      <c r="P515" s="25" t="s">
        <v>2021</v>
      </c>
      <c r="Q515" s="25"/>
      <c r="R515" s="25" t="s">
        <v>2021</v>
      </c>
      <c r="S515" s="25" t="s">
        <v>1483</v>
      </c>
      <c r="T515" s="25" t="s">
        <v>190</v>
      </c>
    </row>
    <row r="516" spans="1:20" ht="88.8" x14ac:dyDescent="0.55000000000000004">
      <c r="A516" s="22" t="s">
        <v>20</v>
      </c>
      <c r="B516" s="22" t="s">
        <v>21</v>
      </c>
      <c r="C516" s="21">
        <v>1</v>
      </c>
      <c r="D516" s="21" t="s">
        <v>6</v>
      </c>
      <c r="E516" s="21" t="s">
        <v>8</v>
      </c>
      <c r="F516" s="21" t="s">
        <v>6</v>
      </c>
      <c r="G516" s="21"/>
      <c r="H516" s="21" t="str">
        <f>IFERROR(IF(LEN(VLOOKUP($A516,Entities!$A$1:$C$129,3,FALSE))=0,"",VLOOKUP($A516,Entities!$A$1:$C$129,3,FALSE)),"")</f>
        <v>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For example, "SCQF", "NQF", "QCF", "EQF", "BTEC Customised".</v>
      </c>
      <c r="I516" s="21" t="str">
        <f>IFERROR(IF(LEN(VLOOKUP($A516,Entities!$A$1:$D$129,4,FALSE))=0,"",VLOOKUP($A516,Entities!$A$1:$D$129,4,FALSE)),"")</f>
        <v/>
      </c>
      <c r="J516" s="21" t="str">
        <f>IFERROR(IF(LEN(VLOOKUP($A516,Entities!$A$1:$E$129,5,FALSE))=0,"",VLOOKUP($A516,Entities!$A$1:$E$129,5,FALSE)),"")</f>
        <v>Reference Entity</v>
      </c>
      <c r="K516" s="21" t="str">
        <f>IFERROR(IF(LEN(VLOOKUP($B516,Attributes!$A$1:$C$355,3,FALSE))=0,"",VLOOKUP($B516,Attributes!$A$1:$C$355,3,FALSE)),"")</f>
        <v>NVARCHAR(50)</v>
      </c>
      <c r="L516" s="21" t="str">
        <f>IFERROR(IF(LEN(VLOOKUP($B516,Attributes!$A$1:$F$355,6,FALSE))=0,"",VLOOKUP($B516,Attributes!$A$1:$F$355,6,FALSE)),"")</f>
        <v>Qualification_Framework_Type</v>
      </c>
      <c r="M516" s="21" t="str">
        <f>IFERROR(IF(LEN(VLOOKUP($B516,Attributes!$A$1:$G$355,7,FALSE))=0,"",VLOOKUP($B516,Attributes!$A$1:$G$355,7,FALSE)),"")</f>
        <v>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For example, "SCQF", "NQF", "QCF", "EQF", "BTEC Customised".</v>
      </c>
      <c r="N516" s="21" t="str">
        <f>IFERROR(IF(LEN(VLOOKUP($B516,Attributes!$A$1:$H$355,8,FALSE))=0,"",VLOOKUP($B516,Attributes!$A$1:$H$355,8,FALSE)),"")</f>
        <v/>
      </c>
      <c r="O516" s="21"/>
      <c r="P516" s="25" t="s">
        <v>2021</v>
      </c>
      <c r="Q516" s="25"/>
      <c r="R516" s="25" t="s">
        <v>2021</v>
      </c>
      <c r="S516" s="25" t="s">
        <v>1461</v>
      </c>
      <c r="T516" s="25" t="s">
        <v>21</v>
      </c>
    </row>
    <row r="517" spans="1:20" ht="88.8" x14ac:dyDescent="0.55000000000000004">
      <c r="A517" s="22" t="s">
        <v>20</v>
      </c>
      <c r="B517" s="22" t="s">
        <v>1612</v>
      </c>
      <c r="C517" s="21">
        <v>2</v>
      </c>
      <c r="D517" s="21" t="s">
        <v>8</v>
      </c>
      <c r="E517" s="21" t="s">
        <v>8</v>
      </c>
      <c r="F517" s="21" t="s">
        <v>6</v>
      </c>
      <c r="G517" s="21"/>
      <c r="H517" s="21" t="str">
        <f>IFERROR(IF(LEN(VLOOKUP($A517,Entities!$A$1:$C$129,3,FALSE))=0,"",VLOOKUP($A517,Entities!$A$1:$C$129,3,FALSE)),"")</f>
        <v>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For example, "SCQF", "NQF", "QCF", "EQF", "BTEC Customised".</v>
      </c>
      <c r="I517" s="21" t="str">
        <f>IFERROR(IF(LEN(VLOOKUP($A517,Entities!$A$1:$D$129,4,FALSE))=0,"",VLOOKUP($A517,Entities!$A$1:$D$129,4,FALSE)),"")</f>
        <v/>
      </c>
      <c r="J517" s="21" t="str">
        <f>IFERROR(IF(LEN(VLOOKUP($A517,Entities!$A$1:$E$129,5,FALSE))=0,"",VLOOKUP($A517,Entities!$A$1:$E$129,5,FALSE)),"")</f>
        <v>Reference Entity</v>
      </c>
      <c r="K517" s="21" t="str">
        <f>IFERROR(IF(LEN(VLOOKUP($B517,Attributes!$A$1:$C$355,3,FALSE))=0,"",VLOOKUP($B517,Attributes!$A$1:$C$355,3,FALSE)),"")</f>
        <v>NVARCHAR(4000)</v>
      </c>
      <c r="L517" s="21" t="str">
        <f>IFERROR(IF(LEN(VLOOKUP($B517,Attributes!$A$1:$F$355,6,FALSE))=0,"",VLOOKUP($B517,Attributes!$A$1:$F$355,6,FALSE)),"")</f>
        <v/>
      </c>
      <c r="M517" s="21" t="str">
        <f>IFERROR(IF(LEN(VLOOKUP($B517,Attributes!$A$1:$G$355,7,FALSE))=0,"",VLOOKUP($B517,Attributes!$A$1:$G$355,7,FALSE)),"")</f>
        <v>Description of QUALIFICATION_FRAMEWORK_TYPE value.</v>
      </c>
      <c r="N517" s="21" t="str">
        <f>IFERROR(IF(LEN(VLOOKUP($B517,Attributes!$A$1:$H$355,8,FALSE))=0,"",VLOOKUP($B517,Attributes!$A$1:$H$355,8,FALSE)),"")</f>
        <v/>
      </c>
      <c r="O517" s="21"/>
      <c r="P517" s="25" t="s">
        <v>2021</v>
      </c>
      <c r="Q517" s="25"/>
      <c r="R517" s="25" t="s">
        <v>2021</v>
      </c>
      <c r="S517" s="25" t="s">
        <v>1461</v>
      </c>
      <c r="T517" s="25" t="s">
        <v>1612</v>
      </c>
    </row>
    <row r="518" spans="1:20" ht="55.5" x14ac:dyDescent="0.55000000000000004">
      <c r="A518" s="22" t="s">
        <v>1751</v>
      </c>
      <c r="B518" s="22" t="s">
        <v>7</v>
      </c>
      <c r="C518" s="21">
        <v>1</v>
      </c>
      <c r="D518" s="21" t="s">
        <v>6</v>
      </c>
      <c r="E518" s="21" t="s">
        <v>6</v>
      </c>
      <c r="F518" s="21" t="s">
        <v>6</v>
      </c>
      <c r="G518" s="21"/>
      <c r="H518" s="21" t="str">
        <f>IFERROR(IF(LEN(VLOOKUP($A518,Entities!$A$1:$C$129,3,FALSE))=0,"",VLOOKUP($A518,Entities!$A$1:$C$129,3,FALSE)),"")</f>
        <v>A Reference Number defined by a regulator or government department.</v>
      </c>
      <c r="I518" s="21" t="str">
        <f>IFERROR(IF(LEN(VLOOKUP($A518,Entities!$A$1:$D$129,4,FALSE))=0,"",VLOOKUP($A518,Entities!$A$1:$D$129,4,FALSE)),"")</f>
        <v>This entity must be populated for regulated awards. The values used should match those published by the appropriate Regulator.
Unit Reference Numbers may be populated for  Assessables and Learning Units where these are allocated.</v>
      </c>
      <c r="J518" s="21" t="str">
        <f>IFERROR(IF(LEN(VLOOKUP($A518,Entities!$A$1:$E$129,5,FALSE))=0,"",VLOOKUP($A518,Entities!$A$1:$E$129,5,FALSE)),"")</f>
        <v>Qualification Reference</v>
      </c>
      <c r="K518" s="21" t="str">
        <f>IFERROR(IF(LEN(VLOOKUP($B518,Attributes!$A$1:$C$355,3,FALSE))=0,"",VLOOKUP($B518,Attributes!$A$1:$C$355,3,FALSE)),"")</f>
        <v>NVARCHAR(32)</v>
      </c>
      <c r="L518" s="21" t="str">
        <f>IFERROR(IF(LEN(VLOOKUP($B518,Attributes!$A$1:$F$355,6,FALSE))=0,"",VLOOKUP($B518,Attributes!$A$1:$F$355,6,FALSE)),"")</f>
        <v/>
      </c>
      <c r="M518" s="21" t="str">
        <f>IFERROR(IF(LEN(VLOOKUP($B518,Attributes!$A$1:$G$355,7,FALSE))=0,"",VLOOKUP($B518,Attributes!$A$1:$G$355,7,FALSE)),"")</f>
        <v>A value that denotes and distinguishes the PARTY.</v>
      </c>
      <c r="N518" s="21" t="str">
        <f>IFERROR(IF(LEN(VLOOKUP($B518,Attributes!$A$1:$H$355,8,FALSE))=0,"",VLOOKUP($B518,Attributes!$A$1:$H$355,8,FALSE)),"")</f>
        <v>In this case is an AWARDING ORGANISATION. 
Where the party is an awarding organisation the JCQCIC Awarding Organisation Id must be used.</v>
      </c>
      <c r="O518" s="21"/>
      <c r="P518" s="25" t="s">
        <v>2032</v>
      </c>
      <c r="Q518" s="25"/>
      <c r="R518" s="25" t="s">
        <v>2032</v>
      </c>
      <c r="S518" s="25" t="s">
        <v>1881</v>
      </c>
      <c r="T518" s="25" t="s">
        <v>7</v>
      </c>
    </row>
    <row r="519" spans="1:20" ht="55.5" x14ac:dyDescent="0.55000000000000004">
      <c r="A519" s="22" t="s">
        <v>1751</v>
      </c>
      <c r="B519" s="22" t="s">
        <v>16</v>
      </c>
      <c r="C519" s="21">
        <v>2</v>
      </c>
      <c r="D519" s="21" t="s">
        <v>6</v>
      </c>
      <c r="E519" s="21" t="s">
        <v>6</v>
      </c>
      <c r="F519" s="21" t="s">
        <v>6</v>
      </c>
      <c r="G519" s="21"/>
      <c r="H519" s="21" t="str">
        <f>IFERROR(IF(LEN(VLOOKUP($A519,Entities!$A$1:$C$129,3,FALSE))=0,"",VLOOKUP($A519,Entities!$A$1:$C$129,3,FALSE)),"")</f>
        <v>A Reference Number defined by a regulator or government department.</v>
      </c>
      <c r="I519" s="21" t="str">
        <f>IFERROR(IF(LEN(VLOOKUP($A519,Entities!$A$1:$D$129,4,FALSE))=0,"",VLOOKUP($A519,Entities!$A$1:$D$129,4,FALSE)),"")</f>
        <v>This entity must be populated for regulated awards. The values used should match those published by the appropriate Regulator.
Unit Reference Numbers may be populated for  Assessables and Learning Units where these are allocated.</v>
      </c>
      <c r="J519" s="21" t="str">
        <f>IFERROR(IF(LEN(VLOOKUP($A519,Entities!$A$1:$E$129,5,FALSE))=0,"",VLOOKUP($A519,Entities!$A$1:$E$129,5,FALSE)),"")</f>
        <v>Qualification Reference</v>
      </c>
      <c r="K519" s="21" t="str">
        <f>IFERROR(IF(LEN(VLOOKUP($B519,Attributes!$A$1:$C$355,3,FALSE))=0,"",VLOOKUP($B519,Attributes!$A$1:$C$355,3,FALSE)),"")</f>
        <v>NVARCHAR(32)</v>
      </c>
      <c r="L519" s="21" t="str">
        <f>IFERROR(IF(LEN(VLOOKUP($B519,Attributes!$A$1:$F$355,6,FALSE))=0,"",VLOOKUP($B519,Attributes!$A$1:$F$355,6,FALSE)),"")</f>
        <v>Qualification_Element_Type</v>
      </c>
      <c r="M519" s="21" t="str">
        <f>IFERROR(IF(LEN(VLOOKUP($B519,Attributes!$A$1:$G$355,7,FALSE))=0,"",VLOOKUP($B519,Attributes!$A$1:$G$355,7,FALSE)),"")</f>
        <v>A controlled list of values that denotes the type and behaviour of the specific QUALIFICATION ELEMENT. Values are "Scheme", "Award", "Learning Unit", "Pathway", "Assessable".</v>
      </c>
      <c r="N519" s="21" t="str">
        <f>IFERROR(IF(LEN(VLOOKUP($B519,Attributes!$A$1:$H$355,8,FALSE))=0,"",VLOOKUP($B519,Attributes!$A$1:$H$355,8,FALSE)),"")</f>
        <v/>
      </c>
      <c r="O519" s="21"/>
      <c r="P519" s="25" t="s">
        <v>2032</v>
      </c>
      <c r="Q519" s="25"/>
      <c r="R519" s="25" t="s">
        <v>2032</v>
      </c>
      <c r="S519" s="25" t="s">
        <v>1881</v>
      </c>
      <c r="T519" s="25" t="s">
        <v>16</v>
      </c>
    </row>
    <row r="520" spans="1:20" ht="55.5" x14ac:dyDescent="0.55000000000000004">
      <c r="A520" s="22" t="s">
        <v>1751</v>
      </c>
      <c r="B520" s="22" t="s">
        <v>15</v>
      </c>
      <c r="C520" s="21">
        <v>3</v>
      </c>
      <c r="D520" s="21" t="s">
        <v>6</v>
      </c>
      <c r="E520" s="21" t="s">
        <v>6</v>
      </c>
      <c r="F520" s="21" t="s">
        <v>6</v>
      </c>
      <c r="G520" s="21"/>
      <c r="H520" s="21" t="str">
        <f>IFERROR(IF(LEN(VLOOKUP($A520,Entities!$A$1:$C$129,3,FALSE))=0,"",VLOOKUP($A520,Entities!$A$1:$C$129,3,FALSE)),"")</f>
        <v>A Reference Number defined by a regulator or government department.</v>
      </c>
      <c r="I520" s="21" t="str">
        <f>IFERROR(IF(LEN(VLOOKUP($A520,Entities!$A$1:$D$129,4,FALSE))=0,"",VLOOKUP($A520,Entities!$A$1:$D$129,4,FALSE)),"")</f>
        <v>This entity must be populated for regulated awards. The values used should match those published by the appropriate Regulator.
Unit Reference Numbers may be populated for  Assessables and Learning Units where these are allocated.</v>
      </c>
      <c r="J520" s="21" t="str">
        <f>IFERROR(IF(LEN(VLOOKUP($A520,Entities!$A$1:$E$129,5,FALSE))=0,"",VLOOKUP($A520,Entities!$A$1:$E$129,5,FALSE)),"")</f>
        <v>Qualification Reference</v>
      </c>
      <c r="K520" s="21" t="str">
        <f>IFERROR(IF(LEN(VLOOKUP($B520,Attributes!$A$1:$C$355,3,FALSE))=0,"",VLOOKUP($B520,Attributes!$A$1:$C$355,3,FALSE)),"")</f>
        <v>NVARCHAR(50)</v>
      </c>
      <c r="L520" s="21" t="str">
        <f>IFERROR(IF(LEN(VLOOKUP($B520,Attributes!$A$1:$F$355,6,FALSE))=0,"",VLOOKUP($B520,Attributes!$A$1:$F$355,6,FALSE)),"")</f>
        <v/>
      </c>
      <c r="M520" s="21" t="str">
        <f>IFERROR(IF(LEN(VLOOKUP($B520,Attributes!$A$1:$G$355,7,FALSE))=0,"",VLOOKUP($B520,Attributes!$A$1:$G$355,7,FALSE)),"")</f>
        <v>A value that uniquely identifies a specific part of a Qualification and applies to one or more QUALIFICATION ELEMENT(s) within an AWARDING ORGANISATION.</v>
      </c>
      <c r="N520" s="21" t="str">
        <f>IFERROR(IF(LEN(VLOOKUP($B520,Attributes!$A$1:$H$355,8,FALSE))=0,"",VLOOKUP($B520,Attributes!$A$1:$H$355,8,FALSE)),"")</f>
        <v>The same value may be used for a number of QUALIFICATION ELEMENTS provided they are differentiated by Qualification_Element_Type.</v>
      </c>
      <c r="O520" s="21"/>
      <c r="P520" s="25" t="s">
        <v>2032</v>
      </c>
      <c r="Q520" s="25"/>
      <c r="R520" s="25" t="s">
        <v>2032</v>
      </c>
      <c r="S520" s="25" t="s">
        <v>1881</v>
      </c>
      <c r="T520" s="25" t="s">
        <v>15</v>
      </c>
    </row>
    <row r="521" spans="1:20" ht="55.5" x14ac:dyDescent="0.55000000000000004">
      <c r="A521" s="22" t="s">
        <v>1751</v>
      </c>
      <c r="B521" s="22" t="s">
        <v>1774</v>
      </c>
      <c r="C521" s="21">
        <v>4</v>
      </c>
      <c r="D521" s="21" t="s">
        <v>6</v>
      </c>
      <c r="E521" s="21" t="s">
        <v>8</v>
      </c>
      <c r="F521" s="21" t="s">
        <v>6</v>
      </c>
      <c r="G521" s="21"/>
      <c r="H521" s="21" t="str">
        <f>IFERROR(IF(LEN(VLOOKUP($A521,Entities!$A$1:$C$129,3,FALSE))=0,"",VLOOKUP($A521,Entities!$A$1:$C$129,3,FALSE)),"")</f>
        <v>A Reference Number defined by a regulator or government department.</v>
      </c>
      <c r="I521" s="21" t="str">
        <f>IFERROR(IF(LEN(VLOOKUP($A521,Entities!$A$1:$D$129,4,FALSE))=0,"",VLOOKUP($A521,Entities!$A$1:$D$129,4,FALSE)),"")</f>
        <v>This entity must be populated for regulated awards. The values used should match those published by the appropriate Regulator.
Unit Reference Numbers may be populated for  Assessables and Learning Units where these are allocated.</v>
      </c>
      <c r="J521" s="21" t="str">
        <f>IFERROR(IF(LEN(VLOOKUP($A521,Entities!$A$1:$E$129,5,FALSE))=0,"",VLOOKUP($A521,Entities!$A$1:$E$129,5,FALSE)),"")</f>
        <v>Qualification Reference</v>
      </c>
      <c r="K521" s="21" t="str">
        <f>IFERROR(IF(LEN(VLOOKUP($B521,Attributes!$A$1:$C$355,3,FALSE))=0,"",VLOOKUP($B521,Attributes!$A$1:$C$355,3,FALSE)),"")</f>
        <v>NVARCHAR(32)</v>
      </c>
      <c r="L521" s="21" t="str">
        <f>IFERROR(IF(LEN(VLOOKUP($B521,Attributes!$A$1:$F$355,6,FALSE))=0,"",VLOOKUP($B521,Attributes!$A$1:$F$355,6,FALSE)),"")</f>
        <v/>
      </c>
      <c r="M521" s="21" t="str">
        <f>IFERROR(IF(LEN(VLOOKUP($B521,Attributes!$A$1:$G$355,7,FALSE))=0,"",VLOOKUP($B521,Attributes!$A$1:$G$355,7,FALSE)),"")</f>
        <v>The administrator of the QUALIFICATION_REFERENCE_TYPE. The administrator will be defined as a PARTY.</v>
      </c>
      <c r="N521" s="21" t="str">
        <f>IFERROR(IF(LEN(VLOOKUP($B521,Attributes!$A$1:$H$355,8,FALSE))=0,"",VLOOKUP($B521,Attributes!$A$1:$H$355,8,FALSE)),"")</f>
        <v/>
      </c>
      <c r="O521" s="21"/>
      <c r="P521" s="25" t="s">
        <v>2032</v>
      </c>
      <c r="Q521" s="25"/>
      <c r="R521" s="25" t="s">
        <v>2032</v>
      </c>
      <c r="S521" s="25" t="s">
        <v>1882</v>
      </c>
      <c r="T521" s="25" t="s">
        <v>1774</v>
      </c>
    </row>
    <row r="522" spans="1:20" ht="55.5" x14ac:dyDescent="0.55000000000000004">
      <c r="A522" s="22" t="s">
        <v>1751</v>
      </c>
      <c r="B522" s="22" t="s">
        <v>1761</v>
      </c>
      <c r="C522" s="21">
        <v>5</v>
      </c>
      <c r="D522" s="21" t="s">
        <v>6</v>
      </c>
      <c r="E522" s="21" t="s">
        <v>6</v>
      </c>
      <c r="F522" s="21" t="s">
        <v>6</v>
      </c>
      <c r="G522" s="21"/>
      <c r="H522" s="21" t="str">
        <f>IFERROR(IF(LEN(VLOOKUP($A522,Entities!$A$1:$C$129,3,FALSE))=0,"",VLOOKUP($A522,Entities!$A$1:$C$129,3,FALSE)),"")</f>
        <v>A Reference Number defined by a regulator or government department.</v>
      </c>
      <c r="I522" s="21" t="str">
        <f>IFERROR(IF(LEN(VLOOKUP($A522,Entities!$A$1:$D$129,4,FALSE))=0,"",VLOOKUP($A522,Entities!$A$1:$D$129,4,FALSE)),"")</f>
        <v>This entity must be populated for regulated awards. The values used should match those published by the appropriate Regulator.
Unit Reference Numbers may be populated for  Assessables and Learning Units where these are allocated.</v>
      </c>
      <c r="J522" s="21" t="str">
        <f>IFERROR(IF(LEN(VLOOKUP($A522,Entities!$A$1:$E$129,5,FALSE))=0,"",VLOOKUP($A522,Entities!$A$1:$E$129,5,FALSE)),"")</f>
        <v>Qualification Reference</v>
      </c>
      <c r="K522" s="21" t="str">
        <f>IFERROR(IF(LEN(VLOOKUP($B522,Attributes!$A$1:$C$355,3,FALSE))=0,"",VLOOKUP($B522,Attributes!$A$1:$C$355,3,FALSE)),"")</f>
        <v>NVARCHAR(30)</v>
      </c>
      <c r="L522" s="21" t="str">
        <f>IFERROR(IF(LEN(VLOOKUP($B522,Attributes!$A$1:$F$355,6,FALSE))=0,"",VLOOKUP($B522,Attributes!$A$1:$F$355,6,FALSE)),"")</f>
        <v>Qualification_Reference_Type</v>
      </c>
      <c r="M522" s="21" t="str">
        <f>IFERROR(IF(LEN(VLOOKUP($B522,Attributes!$A$1:$G$355,7,FALSE))=0,"",VLOOKUP($B522,Attributes!$A$1:$G$355,7,FALSE)),"")</f>
        <v>A controlled list of values that identify the type of Qualification Reference. For example, Ofqual allocates Qualification Numbers for Awards and Unit Reference Numbers for units.</v>
      </c>
      <c r="N522" s="21" t="str">
        <f>IFERROR(IF(LEN(VLOOKUP($B522,Attributes!$A$1:$H$355,8,FALSE))=0,"",VLOOKUP($B522,Attributes!$A$1:$H$355,8,FALSE)),"")</f>
        <v/>
      </c>
      <c r="O522" s="21"/>
      <c r="P522" s="25" t="s">
        <v>2032</v>
      </c>
      <c r="Q522" s="25"/>
      <c r="R522" s="25" t="s">
        <v>2032</v>
      </c>
      <c r="S522" s="25" t="s">
        <v>1882</v>
      </c>
      <c r="T522" s="25" t="s">
        <v>1761</v>
      </c>
    </row>
    <row r="523" spans="1:20" ht="55.5" x14ac:dyDescent="0.55000000000000004">
      <c r="A523" s="22" t="s">
        <v>1751</v>
      </c>
      <c r="B523" s="22" t="s">
        <v>1787</v>
      </c>
      <c r="C523" s="21">
        <v>6</v>
      </c>
      <c r="D523" s="21" t="s">
        <v>8</v>
      </c>
      <c r="E523" s="21" t="s">
        <v>8</v>
      </c>
      <c r="F523" s="21" t="s">
        <v>6</v>
      </c>
      <c r="G523" s="21"/>
      <c r="H523" s="21" t="str">
        <f>IFERROR(IF(LEN(VLOOKUP($A523,Entities!$A$1:$C$129,3,FALSE))=0,"",VLOOKUP($A523,Entities!$A$1:$C$129,3,FALSE)),"")</f>
        <v>A Reference Number defined by a regulator or government department.</v>
      </c>
      <c r="I523" s="21" t="str">
        <f>IFERROR(IF(LEN(VLOOKUP($A523,Entities!$A$1:$D$129,4,FALSE))=0,"",VLOOKUP($A523,Entities!$A$1:$D$129,4,FALSE)),"")</f>
        <v>This entity must be populated for regulated awards. The values used should match those published by the appropriate Regulator.
Unit Reference Numbers may be populated for  Assessables and Learning Units where these are allocated.</v>
      </c>
      <c r="J523" s="21" t="str">
        <f>IFERROR(IF(LEN(VLOOKUP($A523,Entities!$A$1:$E$129,5,FALSE))=0,"",VLOOKUP($A523,Entities!$A$1:$E$129,5,FALSE)),"")</f>
        <v>Qualification Reference</v>
      </c>
      <c r="K523" s="21" t="str">
        <f>IFERROR(IF(LEN(VLOOKUP($B523,Attributes!$A$1:$C$355,3,FALSE))=0,"",VLOOKUP($B523,Attributes!$A$1:$C$355,3,FALSE)),"")</f>
        <v>DATE</v>
      </c>
      <c r="L523" s="21" t="str">
        <f>IFERROR(IF(LEN(VLOOKUP($B523,Attributes!$A$1:$F$355,6,FALSE))=0,"",VLOOKUP($B523,Attributes!$A$1:$F$355,6,FALSE)),"")</f>
        <v/>
      </c>
      <c r="M523" s="21" t="str">
        <f>IFERROR(IF(LEN(VLOOKUP($B523,Attributes!$A$1:$G$355,7,FALSE))=0,"",VLOOKUP($B523,Attributes!$A$1:$G$355,7,FALSE)),"")</f>
        <v>The date the Qualification Reference is effective from.</v>
      </c>
      <c r="N523" s="21" t="str">
        <f>IFERROR(IF(LEN(VLOOKUP($B523,Attributes!$A$1:$H$355,8,FALSE))=0,"",VLOOKUP($B523,Attributes!$A$1:$H$355,8,FALSE)),"")</f>
        <v>This is the date an Award (qualification) is accredited from. For a qualification that does not go through the accreditation process it is the date the qualification is entered on the register. For accredited qualifications it is the date a qualification number is assigned by the regulator.</v>
      </c>
      <c r="O523" s="21" t="s">
        <v>1795</v>
      </c>
      <c r="P523" s="25" t="s">
        <v>2032</v>
      </c>
      <c r="Q523" s="25"/>
      <c r="R523" s="25" t="s">
        <v>2032</v>
      </c>
      <c r="S523" s="25" t="s">
        <v>1880</v>
      </c>
      <c r="T523" s="25" t="s">
        <v>1787</v>
      </c>
    </row>
    <row r="524" spans="1:20" ht="55.5" x14ac:dyDescent="0.55000000000000004">
      <c r="A524" s="22" t="s">
        <v>1751</v>
      </c>
      <c r="B524" s="22" t="s">
        <v>1788</v>
      </c>
      <c r="C524" s="21">
        <v>7</v>
      </c>
      <c r="D524" s="21" t="s">
        <v>8</v>
      </c>
      <c r="E524" s="21" t="s">
        <v>8</v>
      </c>
      <c r="F524" s="21" t="s">
        <v>8</v>
      </c>
      <c r="G524" s="21"/>
      <c r="H524" s="21" t="str">
        <f>IFERROR(IF(LEN(VLOOKUP($A524,Entities!$A$1:$C$129,3,FALSE))=0,"",VLOOKUP($A524,Entities!$A$1:$C$129,3,FALSE)),"")</f>
        <v>A Reference Number defined by a regulator or government department.</v>
      </c>
      <c r="I524" s="21" t="str">
        <f>IFERROR(IF(LEN(VLOOKUP($A524,Entities!$A$1:$D$129,4,FALSE))=0,"",VLOOKUP($A524,Entities!$A$1:$D$129,4,FALSE)),"")</f>
        <v>This entity must be populated for regulated awards. The values used should match those published by the appropriate Regulator.
Unit Reference Numbers may be populated for  Assessables and Learning Units where these are allocated.</v>
      </c>
      <c r="J524" s="21" t="str">
        <f>IFERROR(IF(LEN(VLOOKUP($A524,Entities!$A$1:$E$129,5,FALSE))=0,"",VLOOKUP($A524,Entities!$A$1:$E$129,5,FALSE)),"")</f>
        <v>Qualification Reference</v>
      </c>
      <c r="K524" s="21" t="str">
        <f>IFERROR(IF(LEN(VLOOKUP($B524,Attributes!$A$1:$C$355,3,FALSE))=0,"",VLOOKUP($B524,Attributes!$A$1:$C$355,3,FALSE)),"")</f>
        <v>DATE</v>
      </c>
      <c r="L524" s="21" t="str">
        <f>IFERROR(IF(LEN(VLOOKUP($B524,Attributes!$A$1:$F$355,6,FALSE))=0,"",VLOOKUP($B524,Attributes!$A$1:$F$355,6,FALSE)),"")</f>
        <v/>
      </c>
      <c r="M524" s="21" t="str">
        <f>IFERROR(IF(LEN(VLOOKUP($B524,Attributes!$A$1:$G$355,7,FALSE))=0,"",VLOOKUP($B524,Attributes!$A$1:$G$355,7,FALSE)),"")</f>
        <v>The date the Qualification Reference is effective to.</v>
      </c>
      <c r="N524" s="21" t="str">
        <f>IFERROR(IF(LEN(VLOOKUP($B524,Attributes!$A$1:$H$355,8,FALSE))=0,"",VLOOKUP($B524,Attributes!$A$1:$H$355,8,FALSE)),"")</f>
        <v>This is the date an Award (qualification) ceases to be accredited.</v>
      </c>
      <c r="O524" s="21" t="s">
        <v>1796</v>
      </c>
      <c r="P524" s="25" t="s">
        <v>2032</v>
      </c>
      <c r="Q524" s="25"/>
      <c r="R524" s="25" t="s">
        <v>2032</v>
      </c>
      <c r="S524" s="25" t="s">
        <v>1880</v>
      </c>
      <c r="T524" s="25" t="s">
        <v>1788</v>
      </c>
    </row>
    <row r="525" spans="1:20" ht="55.5" x14ac:dyDescent="0.55000000000000004">
      <c r="A525" s="22" t="s">
        <v>1751</v>
      </c>
      <c r="B525" s="22" t="s">
        <v>1794</v>
      </c>
      <c r="C525" s="21">
        <v>8</v>
      </c>
      <c r="D525" s="21" t="s">
        <v>8</v>
      </c>
      <c r="E525" s="21" t="s">
        <v>8</v>
      </c>
      <c r="F525" s="21" t="s">
        <v>6</v>
      </c>
      <c r="G525" s="21"/>
      <c r="H525" s="21" t="str">
        <f>IFERROR(IF(LEN(VLOOKUP($A525,Entities!$A$1:$C$129,3,FALSE))=0,"",VLOOKUP($A525,Entities!$A$1:$C$129,3,FALSE)),"")</f>
        <v>A Reference Number defined by a regulator or government department.</v>
      </c>
      <c r="I525" s="21" t="str">
        <f>IFERROR(IF(LEN(VLOOKUP($A525,Entities!$A$1:$D$129,4,FALSE))=0,"",VLOOKUP($A525,Entities!$A$1:$D$129,4,FALSE)),"")</f>
        <v>This entity must be populated for regulated awards. The values used should match those published by the appropriate Regulator.
Unit Reference Numbers may be populated for  Assessables and Learning Units where these are allocated.</v>
      </c>
      <c r="J525" s="21" t="str">
        <f>IFERROR(IF(LEN(VLOOKUP($A525,Entities!$A$1:$E$129,5,FALSE))=0,"",VLOOKUP($A525,Entities!$A$1:$E$129,5,FALSE)),"")</f>
        <v>Qualification Reference</v>
      </c>
      <c r="K525" s="21" t="str">
        <f>IFERROR(IF(LEN(VLOOKUP($B525,Attributes!$A$1:$C$355,3,FALSE))=0,"",VLOOKUP($B525,Attributes!$A$1:$C$355,3,FALSE)),"")</f>
        <v>NVARCHAR(10)</v>
      </c>
      <c r="L525" s="21" t="str">
        <f>IFERROR(IF(LEN(VLOOKUP($B525,Attributes!$A$1:$F$355,6,FALSE))=0,"",VLOOKUP($B525,Attributes!$A$1:$F$355,6,FALSE)),"")</f>
        <v/>
      </c>
      <c r="M525" s="21" t="str">
        <f>IFERROR(IF(LEN(VLOOKUP($B525,Attributes!$A$1:$G$355,7,FALSE))=0,"",VLOOKUP($B525,Attributes!$A$1:$G$355,7,FALSE)),"")</f>
        <v>A Reference Number defined by a regulator or government department.</v>
      </c>
      <c r="N525" s="21" t="str">
        <f>IFERROR(IF(LEN(VLOOKUP($B525,Attributes!$A$1:$H$355,8,FALSE))=0,"",VLOOKUP($B525,Attributes!$A$1:$H$355,8,FALSE)),"")</f>
        <v>This attribute must be populated for regulated awards. The values used should match those published by the appropriate Regulator.
Unit Reference Numbers may be populated for Assessables and Learning Units where these are allocated.</v>
      </c>
      <c r="O525" s="21"/>
      <c r="P525" s="25" t="s">
        <v>2032</v>
      </c>
      <c r="Q525" s="25"/>
      <c r="R525" s="25" t="s">
        <v>2032</v>
      </c>
      <c r="S525" s="25" t="s">
        <v>1880</v>
      </c>
      <c r="T525" s="25" t="s">
        <v>1794</v>
      </c>
    </row>
    <row r="526" spans="1:20" ht="33.299999999999997" x14ac:dyDescent="0.55000000000000004">
      <c r="A526" s="22" t="s">
        <v>1752</v>
      </c>
      <c r="B526" s="22" t="s">
        <v>1761</v>
      </c>
      <c r="C526" s="21">
        <v>1</v>
      </c>
      <c r="D526" s="21" t="s">
        <v>6</v>
      </c>
      <c r="E526" s="21" t="s">
        <v>8</v>
      </c>
      <c r="F526" s="21" t="s">
        <v>6</v>
      </c>
      <c r="G526" s="21"/>
      <c r="H526" s="21" t="str">
        <f>IFERROR(IF(LEN(VLOOKUP($A526,Entities!$A$1:$C$129,3,FALSE))=0,"",VLOOKUP($A526,Entities!$A$1:$C$129,3,FALSE)),"")</f>
        <v>A controlled list of values that identify the type of Qualification Reference. For example, Ofqual allocates Qualification Numbers for Awards and Unit Reference Numbers for units.</v>
      </c>
      <c r="I526" s="21" t="str">
        <f>IFERROR(IF(LEN(VLOOKUP($A526,Entities!$A$1:$D$129,4,FALSE))=0,"",VLOOKUP($A526,Entities!$A$1:$D$129,4,FALSE)),"")</f>
        <v/>
      </c>
      <c r="J526" s="21" t="str">
        <f>IFERROR(IF(LEN(VLOOKUP($A526,Entities!$A$1:$E$129,5,FALSE))=0,"",VLOOKUP($A526,Entities!$A$1:$E$129,5,FALSE)),"")</f>
        <v>Reference Entity</v>
      </c>
      <c r="K526" s="21" t="str">
        <f>IFERROR(IF(LEN(VLOOKUP($B526,Attributes!$A$1:$C$355,3,FALSE))=0,"",VLOOKUP($B526,Attributes!$A$1:$C$355,3,FALSE)),"")</f>
        <v>NVARCHAR(30)</v>
      </c>
      <c r="L526" s="21" t="str">
        <f>IFERROR(IF(LEN(VLOOKUP($B526,Attributes!$A$1:$F$355,6,FALSE))=0,"",VLOOKUP($B526,Attributes!$A$1:$F$355,6,FALSE)),"")</f>
        <v>Qualification_Reference_Type</v>
      </c>
      <c r="M526" s="21" t="str">
        <f>IFERROR(IF(LEN(VLOOKUP($B526,Attributes!$A$1:$G$355,7,FALSE))=0,"",VLOOKUP($B526,Attributes!$A$1:$G$355,7,FALSE)),"")</f>
        <v>A controlled list of values that identify the type of Qualification Reference. For example, Ofqual allocates Qualification Numbers for Awards and Unit Reference Numbers for units.</v>
      </c>
      <c r="N526" s="21" t="str">
        <f>IFERROR(IF(LEN(VLOOKUP($B526,Attributes!$A$1:$H$355,8,FALSE))=0,"",VLOOKUP($B526,Attributes!$A$1:$H$355,8,FALSE)),"")</f>
        <v/>
      </c>
      <c r="O526" s="21"/>
      <c r="P526" s="25" t="s">
        <v>2021</v>
      </c>
      <c r="Q526" s="25"/>
      <c r="R526" s="25" t="s">
        <v>2021</v>
      </c>
      <c r="S526" s="25" t="s">
        <v>1883</v>
      </c>
      <c r="T526" s="25" t="s">
        <v>1761</v>
      </c>
    </row>
    <row r="527" spans="1:20" ht="33.299999999999997" x14ac:dyDescent="0.55000000000000004">
      <c r="A527" s="22" t="s">
        <v>1752</v>
      </c>
      <c r="B527" s="22" t="s">
        <v>1773</v>
      </c>
      <c r="C527" s="21">
        <v>2</v>
      </c>
      <c r="D527" s="21" t="s">
        <v>8</v>
      </c>
      <c r="E527" s="21" t="s">
        <v>8</v>
      </c>
      <c r="F527" s="21" t="s">
        <v>6</v>
      </c>
      <c r="G527" s="21"/>
      <c r="H527" s="21" t="str">
        <f>IFERROR(IF(LEN(VLOOKUP($A527,Entities!$A$1:$C$129,3,FALSE))=0,"",VLOOKUP($A527,Entities!$A$1:$C$129,3,FALSE)),"")</f>
        <v>A controlled list of values that identify the type of Qualification Reference. For example, Ofqual allocates Qualification Numbers for Awards and Unit Reference Numbers for units.</v>
      </c>
      <c r="I527" s="21" t="str">
        <f>IFERROR(IF(LEN(VLOOKUP($A527,Entities!$A$1:$D$129,4,FALSE))=0,"",VLOOKUP($A527,Entities!$A$1:$D$129,4,FALSE)),"")</f>
        <v/>
      </c>
      <c r="J527" s="21" t="str">
        <f>IFERROR(IF(LEN(VLOOKUP($A527,Entities!$A$1:$E$129,5,FALSE))=0,"",VLOOKUP($A527,Entities!$A$1:$E$129,5,FALSE)),"")</f>
        <v>Reference Entity</v>
      </c>
      <c r="K527" s="21" t="str">
        <f>IFERROR(IF(LEN(VLOOKUP($B527,Attributes!$A$1:$C$355,3,FALSE))=0,"",VLOOKUP($B527,Attributes!$A$1:$C$355,3,FALSE)),"")</f>
        <v>NVARCHAR(4000)</v>
      </c>
      <c r="L527" s="21" t="str">
        <f>IFERROR(IF(LEN(VLOOKUP($B527,Attributes!$A$1:$F$355,6,FALSE))=0,"",VLOOKUP($B527,Attributes!$A$1:$F$355,6,FALSE)),"")</f>
        <v/>
      </c>
      <c r="M527" s="21" t="str">
        <f>IFERROR(IF(LEN(VLOOKUP($B527,Attributes!$A$1:$G$355,7,FALSE))=0,"",VLOOKUP($B527,Attributes!$A$1:$G$355,7,FALSE)),"")</f>
        <v>Description of QUALIFICATION_REFERENCE_TYPE value.</v>
      </c>
      <c r="N527" s="21" t="str">
        <f>IFERROR(IF(LEN(VLOOKUP($B527,Attributes!$A$1:$H$355,8,FALSE))=0,"",VLOOKUP($B527,Attributes!$A$1:$H$355,8,FALSE)),"")</f>
        <v/>
      </c>
      <c r="O527" s="21"/>
      <c r="P527" s="25" t="s">
        <v>2021</v>
      </c>
      <c r="Q527" s="25"/>
      <c r="R527" s="25" t="s">
        <v>2021</v>
      </c>
      <c r="S527" s="25" t="s">
        <v>1883</v>
      </c>
      <c r="T527" s="25" t="s">
        <v>1773</v>
      </c>
    </row>
    <row r="528" spans="1:20" ht="33.299999999999997" x14ac:dyDescent="0.55000000000000004">
      <c r="A528" s="22" t="s">
        <v>60</v>
      </c>
      <c r="B528" s="22" t="s">
        <v>7</v>
      </c>
      <c r="C528" s="21">
        <v>1</v>
      </c>
      <c r="D528" s="21" t="s">
        <v>6</v>
      </c>
      <c r="E528" s="21" t="s">
        <v>6</v>
      </c>
      <c r="F528" s="21" t="s">
        <v>6</v>
      </c>
      <c r="G528" s="21"/>
      <c r="H528" s="21" t="str">
        <f>IFERROR(IF(LEN(VLOOKUP($A528,Entities!$A$1:$C$129,3,FALSE))=0,"",VLOOKUP($A528,Entities!$A$1:$C$129,3,FALSE)),"")</f>
        <v>A part of a QUALIFICATION ELEMENT structure comprising interrelated attributes that describe the overall behaviour of a QUALIFICATION ELEMENT.</v>
      </c>
      <c r="I528" s="21" t="str">
        <f>IFERROR(IF(LEN(VLOOKUP($A528,Entities!$A$1:$D$129,4,FALSE))=0,"",VLOOKUP($A528,Entities!$A$1:$D$129,4,FALSE)),"")</f>
        <v/>
      </c>
      <c r="J528" s="21" t="str">
        <f>IFERROR(IF(LEN(VLOOKUP($A528,Entities!$A$1:$E$129,5,FALSE))=0,"",VLOOKUP($A528,Entities!$A$1:$E$129,5,FALSE)),"")</f>
        <v>Qualification Element</v>
      </c>
      <c r="K528" s="21" t="str">
        <f>IFERROR(IF(LEN(VLOOKUP($B528,Attributes!$A$1:$C$355,3,FALSE))=0,"",VLOOKUP($B528,Attributes!$A$1:$C$355,3,FALSE)),"")</f>
        <v>NVARCHAR(32)</v>
      </c>
      <c r="L528" s="21" t="str">
        <f>IFERROR(IF(LEN(VLOOKUP($B528,Attributes!$A$1:$F$355,6,FALSE))=0,"",VLOOKUP($B528,Attributes!$A$1:$F$355,6,FALSE)),"")</f>
        <v/>
      </c>
      <c r="M528" s="21" t="str">
        <f>IFERROR(IF(LEN(VLOOKUP($B528,Attributes!$A$1:$G$355,7,FALSE))=0,"",VLOOKUP($B528,Attributes!$A$1:$G$355,7,FALSE)),"")</f>
        <v>A value that denotes and distinguishes the PARTY.</v>
      </c>
      <c r="N528" s="21" t="str">
        <f>IFERROR(IF(LEN(VLOOKUP($B528,Attributes!$A$1:$H$355,8,FALSE))=0,"",VLOOKUP($B528,Attributes!$A$1:$H$355,8,FALSE)),"")</f>
        <v>In this case is an AWARDING ORGANISATION. 
Where the party is an awarding organisation the JCQCIC Awarding Organisation Id must be used.</v>
      </c>
      <c r="O528" s="21"/>
      <c r="P528" s="25" t="s">
        <v>2022</v>
      </c>
      <c r="Q528" s="25"/>
      <c r="R528" s="25" t="s">
        <v>2022</v>
      </c>
      <c r="S528" s="25" t="s">
        <v>1336</v>
      </c>
      <c r="T528" s="25" t="s">
        <v>7</v>
      </c>
    </row>
    <row r="529" spans="1:20" ht="33.299999999999997" x14ac:dyDescent="0.55000000000000004">
      <c r="A529" s="22" t="s">
        <v>60</v>
      </c>
      <c r="B529" s="22" t="s">
        <v>16</v>
      </c>
      <c r="C529" s="21">
        <v>2</v>
      </c>
      <c r="D529" s="21" t="s">
        <v>6</v>
      </c>
      <c r="E529" s="21" t="s">
        <v>6</v>
      </c>
      <c r="F529" s="21" t="s">
        <v>6</v>
      </c>
      <c r="G529" s="21" t="s">
        <v>1327</v>
      </c>
      <c r="H529" s="21" t="str">
        <f>IFERROR(IF(LEN(VLOOKUP($A529,Entities!$A$1:$C$129,3,FALSE))=0,"",VLOOKUP($A529,Entities!$A$1:$C$129,3,FALSE)),"")</f>
        <v>A part of a QUALIFICATION ELEMENT structure comprising interrelated attributes that describe the overall behaviour of a QUALIFICATION ELEMENT.</v>
      </c>
      <c r="I529" s="21" t="str">
        <f>IFERROR(IF(LEN(VLOOKUP($A529,Entities!$A$1:$D$129,4,FALSE))=0,"",VLOOKUP($A529,Entities!$A$1:$D$129,4,FALSE)),"")</f>
        <v/>
      </c>
      <c r="J529" s="21" t="str">
        <f>IFERROR(IF(LEN(VLOOKUP($A529,Entities!$A$1:$E$129,5,FALSE))=0,"",VLOOKUP($A529,Entities!$A$1:$E$129,5,FALSE)),"")</f>
        <v>Qualification Element</v>
      </c>
      <c r="K529" s="21" t="str">
        <f>IFERROR(IF(LEN(VLOOKUP($B529,Attributes!$A$1:$C$355,3,FALSE))=0,"",VLOOKUP($B529,Attributes!$A$1:$C$355,3,FALSE)),"")</f>
        <v>NVARCHAR(32)</v>
      </c>
      <c r="L529" s="21" t="str">
        <f>IFERROR(IF(LEN(VLOOKUP($B529,Attributes!$A$1:$F$355,6,FALSE))=0,"",VLOOKUP($B529,Attributes!$A$1:$F$355,6,FALSE)),"")</f>
        <v>Qualification_Element_Type</v>
      </c>
      <c r="M529" s="21" t="str">
        <f>IFERROR(IF(LEN(VLOOKUP($B529,Attributes!$A$1:$G$355,7,FALSE))=0,"",VLOOKUP($B529,Attributes!$A$1:$G$355,7,FALSE)),"")</f>
        <v>A controlled list of values that denotes the type and behaviour of the specific QUALIFICATION ELEMENT. Values are "Scheme", "Award", "Learning Unit", "Pathway", "Assessable".</v>
      </c>
      <c r="N529" s="21" t="str">
        <f>IFERROR(IF(LEN(VLOOKUP($B529,Attributes!$A$1:$H$355,8,FALSE))=0,"",VLOOKUP($B529,Attributes!$A$1:$H$355,8,FALSE)),"")</f>
        <v/>
      </c>
      <c r="O529" s="21"/>
      <c r="P529" s="25" t="s">
        <v>2022</v>
      </c>
      <c r="Q529" s="25"/>
      <c r="R529" s="25" t="s">
        <v>2022</v>
      </c>
      <c r="S529" s="25" t="s">
        <v>1337</v>
      </c>
      <c r="T529" s="25" t="s">
        <v>16</v>
      </c>
    </row>
    <row r="530" spans="1:20" ht="33.299999999999997" x14ac:dyDescent="0.55000000000000004">
      <c r="A530" s="22" t="s">
        <v>60</v>
      </c>
      <c r="B530" s="22" t="s">
        <v>15</v>
      </c>
      <c r="C530" s="21">
        <v>3</v>
      </c>
      <c r="D530" s="21" t="s">
        <v>6</v>
      </c>
      <c r="E530" s="21" t="s">
        <v>6</v>
      </c>
      <c r="F530" s="21" t="s">
        <v>6</v>
      </c>
      <c r="G530" s="21" t="s">
        <v>1327</v>
      </c>
      <c r="H530" s="21" t="str">
        <f>IFERROR(IF(LEN(VLOOKUP($A530,Entities!$A$1:$C$129,3,FALSE))=0,"",VLOOKUP($A530,Entities!$A$1:$C$129,3,FALSE)),"")</f>
        <v>A part of a QUALIFICATION ELEMENT structure comprising interrelated attributes that describe the overall behaviour of a QUALIFICATION ELEMENT.</v>
      </c>
      <c r="I530" s="21" t="str">
        <f>IFERROR(IF(LEN(VLOOKUP($A530,Entities!$A$1:$D$129,4,FALSE))=0,"",VLOOKUP($A530,Entities!$A$1:$D$129,4,FALSE)),"")</f>
        <v/>
      </c>
      <c r="J530" s="21" t="str">
        <f>IFERROR(IF(LEN(VLOOKUP($A530,Entities!$A$1:$E$129,5,FALSE))=0,"",VLOOKUP($A530,Entities!$A$1:$E$129,5,FALSE)),"")</f>
        <v>Qualification Element</v>
      </c>
      <c r="K530" s="21" t="str">
        <f>IFERROR(IF(LEN(VLOOKUP($B530,Attributes!$A$1:$C$355,3,FALSE))=0,"",VLOOKUP($B530,Attributes!$A$1:$C$355,3,FALSE)),"")</f>
        <v>NVARCHAR(50)</v>
      </c>
      <c r="L530" s="21" t="str">
        <f>IFERROR(IF(LEN(VLOOKUP($B530,Attributes!$A$1:$F$355,6,FALSE))=0,"",VLOOKUP($B530,Attributes!$A$1:$F$355,6,FALSE)),"")</f>
        <v/>
      </c>
      <c r="M530" s="21" t="str">
        <f>IFERROR(IF(LEN(VLOOKUP($B530,Attributes!$A$1:$G$355,7,FALSE))=0,"",VLOOKUP($B530,Attributes!$A$1:$G$355,7,FALSE)),"")</f>
        <v>A value that uniquely identifies a specific part of a Qualification and applies to one or more QUALIFICATION ELEMENT(s) within an AWARDING ORGANISATION.</v>
      </c>
      <c r="N530" s="21" t="str">
        <f>IFERROR(IF(LEN(VLOOKUP($B530,Attributes!$A$1:$H$355,8,FALSE))=0,"",VLOOKUP($B530,Attributes!$A$1:$H$355,8,FALSE)),"")</f>
        <v>The same value may be used for a number of QUALIFICATION ELEMENTS provided they are differentiated by Qualification_Element_Type.</v>
      </c>
      <c r="O530" s="21"/>
      <c r="P530" s="25" t="s">
        <v>2022</v>
      </c>
      <c r="Q530" s="25"/>
      <c r="R530" s="25" t="s">
        <v>2022</v>
      </c>
      <c r="S530" s="25" t="s">
        <v>1337</v>
      </c>
      <c r="T530" s="25" t="s">
        <v>15</v>
      </c>
    </row>
    <row r="531" spans="1:20" ht="33.299999999999997" x14ac:dyDescent="0.55000000000000004">
      <c r="A531" s="22" t="s">
        <v>60</v>
      </c>
      <c r="B531" s="22" t="s">
        <v>61</v>
      </c>
      <c r="C531" s="21">
        <v>4</v>
      </c>
      <c r="D531" s="21" t="s">
        <v>8</v>
      </c>
      <c r="E531" s="21" t="s">
        <v>8</v>
      </c>
      <c r="F531" s="21" t="s">
        <v>8</v>
      </c>
      <c r="G531" s="21" t="s">
        <v>1327</v>
      </c>
      <c r="H531" s="21" t="str">
        <f>IFERROR(IF(LEN(VLOOKUP($A531,Entities!$A$1:$C$129,3,FALSE))=0,"",VLOOKUP($A531,Entities!$A$1:$C$129,3,FALSE)),"")</f>
        <v>A part of a QUALIFICATION ELEMENT structure comprising interrelated attributes that describe the overall behaviour of a QUALIFICATION ELEMENT.</v>
      </c>
      <c r="I531" s="21" t="str">
        <f>IFERROR(IF(LEN(VLOOKUP($A531,Entities!$A$1:$D$129,4,FALSE))=0,"",VLOOKUP($A531,Entities!$A$1:$D$129,4,FALSE)),"")</f>
        <v/>
      </c>
      <c r="J531" s="21" t="str">
        <f>IFERROR(IF(LEN(VLOOKUP($A531,Entities!$A$1:$E$129,5,FALSE))=0,"",VLOOKUP($A531,Entities!$A$1:$E$129,5,FALSE)),"")</f>
        <v>Qualification Element</v>
      </c>
      <c r="K531" s="21" t="str">
        <f>IFERROR(IF(LEN(VLOOKUP($B531,Attributes!$A$1:$C$355,3,FALSE))=0,"",VLOOKUP($B531,Attributes!$A$1:$C$355,3,FALSE)),"")</f>
        <v>INTEGER</v>
      </c>
      <c r="L531" s="21" t="str">
        <f>IFERROR(IF(LEN(VLOOKUP($B531,Attributes!$A$1:$F$355,6,FALSE))=0,"",VLOOKUP($B531,Attributes!$A$1:$F$355,6,FALSE)),"")</f>
        <v/>
      </c>
      <c r="M531" s="21" t="str">
        <f>IFERROR(IF(LEN(VLOOKUP($B531,Attributes!$A$1:$G$355,7,FALSE))=0,"",VLOOKUP($B531,Attributes!$A$1:$G$355,7,FALSE)),"")</f>
        <v>The maximum age a LEARNER can be at the time of Assessment for this QUALIFICATION ELEMENT.</v>
      </c>
      <c r="N531" s="21" t="str">
        <f>IFERROR(IF(LEN(VLOOKUP($B531,Attributes!$A$1:$H$355,8,FALSE))=0,"",VLOOKUP($B531,Attributes!$A$1:$H$355,8,FALSE)),"")</f>
        <v/>
      </c>
      <c r="O531" s="21"/>
      <c r="P531" s="25" t="s">
        <v>2022</v>
      </c>
      <c r="Q531" s="25"/>
      <c r="R531" s="25" t="s">
        <v>2022</v>
      </c>
      <c r="S531" s="25" t="s">
        <v>1405</v>
      </c>
      <c r="T531" s="25" t="s">
        <v>61</v>
      </c>
    </row>
    <row r="532" spans="1:20" ht="33.299999999999997" x14ac:dyDescent="0.55000000000000004">
      <c r="A532" s="22" t="s">
        <v>60</v>
      </c>
      <c r="B532" s="22" t="s">
        <v>62</v>
      </c>
      <c r="C532" s="21">
        <v>5</v>
      </c>
      <c r="D532" s="21" t="s">
        <v>8</v>
      </c>
      <c r="E532" s="21" t="s">
        <v>8</v>
      </c>
      <c r="F532" s="21" t="s">
        <v>8</v>
      </c>
      <c r="G532" s="21" t="s">
        <v>1327</v>
      </c>
      <c r="H532" s="21" t="str">
        <f>IFERROR(IF(LEN(VLOOKUP($A532,Entities!$A$1:$C$129,3,FALSE))=0,"",VLOOKUP($A532,Entities!$A$1:$C$129,3,FALSE)),"")</f>
        <v>A part of a QUALIFICATION ELEMENT structure comprising interrelated attributes that describe the overall behaviour of a QUALIFICATION ELEMENT.</v>
      </c>
      <c r="I532" s="21" t="str">
        <f>IFERROR(IF(LEN(VLOOKUP($A532,Entities!$A$1:$D$129,4,FALSE))=0,"",VLOOKUP($A532,Entities!$A$1:$D$129,4,FALSE)),"")</f>
        <v/>
      </c>
      <c r="J532" s="21" t="str">
        <f>IFERROR(IF(LEN(VLOOKUP($A532,Entities!$A$1:$E$129,5,FALSE))=0,"",VLOOKUP($A532,Entities!$A$1:$E$129,5,FALSE)),"")</f>
        <v>Qualification Element</v>
      </c>
      <c r="K532" s="21" t="str">
        <f>IFERROR(IF(LEN(VLOOKUP($B532,Attributes!$A$1:$C$355,3,FALSE))=0,"",VLOOKUP($B532,Attributes!$A$1:$C$355,3,FALSE)),"")</f>
        <v>INTEGER</v>
      </c>
      <c r="L532" s="21" t="str">
        <f>IFERROR(IF(LEN(VLOOKUP($B532,Attributes!$A$1:$F$355,6,FALSE))=0,"",VLOOKUP($B532,Attributes!$A$1:$F$355,6,FALSE)),"")</f>
        <v/>
      </c>
      <c r="M532" s="21" t="str">
        <f>IFERROR(IF(LEN(VLOOKUP($B532,Attributes!$A$1:$G$355,7,FALSE))=0,"",VLOOKUP($B532,Attributes!$A$1:$G$355,7,FALSE)),"")</f>
        <v>The minimum age a LEARNER can be at the time of Assessment for this QUALIFICATION ELEMENT.</v>
      </c>
      <c r="N532" s="21" t="str">
        <f>IFERROR(IF(LEN(VLOOKUP($B532,Attributes!$A$1:$H$355,8,FALSE))=0,"",VLOOKUP($B532,Attributes!$A$1:$H$355,8,FALSE)),"")</f>
        <v>eg If a HGV licence is required for a Qualification</v>
      </c>
      <c r="O532" s="21"/>
      <c r="P532" s="25" t="s">
        <v>2022</v>
      </c>
      <c r="Q532" s="25"/>
      <c r="R532" s="25" t="s">
        <v>2022</v>
      </c>
      <c r="S532" s="25" t="s">
        <v>1405</v>
      </c>
      <c r="T532" s="25" t="s">
        <v>62</v>
      </c>
    </row>
    <row r="533" spans="1:20" ht="33.299999999999997" x14ac:dyDescent="0.55000000000000004">
      <c r="A533" s="22" t="s">
        <v>60</v>
      </c>
      <c r="B533" s="22" t="s">
        <v>63</v>
      </c>
      <c r="C533" s="21">
        <v>6</v>
      </c>
      <c r="D533" s="21" t="s">
        <v>8</v>
      </c>
      <c r="E533" s="21" t="s">
        <v>8</v>
      </c>
      <c r="F533" s="21" t="s">
        <v>8</v>
      </c>
      <c r="G533" s="21" t="s">
        <v>1327</v>
      </c>
      <c r="H533" s="21" t="str">
        <f>IFERROR(IF(LEN(VLOOKUP($A533,Entities!$A$1:$C$129,3,FALSE))=0,"",VLOOKUP($A533,Entities!$A$1:$C$129,3,FALSE)),"")</f>
        <v>A part of a QUALIFICATION ELEMENT structure comprising interrelated attributes that describe the overall behaviour of a QUALIFICATION ELEMENT.</v>
      </c>
      <c r="I533" s="21" t="str">
        <f>IFERROR(IF(LEN(VLOOKUP($A533,Entities!$A$1:$D$129,4,FALSE))=0,"",VLOOKUP($A533,Entities!$A$1:$D$129,4,FALSE)),"")</f>
        <v/>
      </c>
      <c r="J533" s="21" t="str">
        <f>IFERROR(IF(LEN(VLOOKUP($A533,Entities!$A$1:$E$129,5,FALSE))=0,"",VLOOKUP($A533,Entities!$A$1:$E$129,5,FALSE)),"")</f>
        <v>Qualification Element</v>
      </c>
      <c r="K533" s="21" t="str">
        <f>IFERROR(IF(LEN(VLOOKUP($B533,Attributes!$A$1:$C$355,3,FALSE))=0,"",VLOOKUP($B533,Attributes!$A$1:$C$355,3,FALSE)),"")</f>
        <v>DATE</v>
      </c>
      <c r="L533" s="21" t="str">
        <f>IFERROR(IF(LEN(VLOOKUP($B533,Attributes!$A$1:$F$355,6,FALSE))=0,"",VLOOKUP($B533,Attributes!$A$1:$F$355,6,FALSE)),"")</f>
        <v/>
      </c>
      <c r="M533" s="21" t="str">
        <f>IFERROR(IF(LEN(VLOOKUP($B533,Attributes!$A$1:$G$355,7,FALSE))=0,"",VLOOKUP($B533,Attributes!$A$1:$G$355,7,FALSE)),"")</f>
        <v>The first date from which a CENTRE may start to teach this QUALIFICATION ELEMENT.</v>
      </c>
      <c r="N533" s="21" t="str">
        <f>IFERROR(IF(LEN(VLOOKUP($B533,Attributes!$A$1:$H$355,8,FALSE))=0,"",VLOOKUP($B533,Attributes!$A$1:$H$355,8,FALSE)),"")</f>
        <v>This is the earliest date that a Learning Provider may commence teaching a Scheme (qualification). Generally this will be the beginning of an academic year.</v>
      </c>
      <c r="O533" s="21"/>
      <c r="P533" s="25" t="s">
        <v>2022</v>
      </c>
      <c r="Q533" s="25"/>
      <c r="R533" s="25" t="s">
        <v>2022</v>
      </c>
      <c r="S533" s="25" t="s">
        <v>1405</v>
      </c>
      <c r="T533" s="25" t="s">
        <v>63</v>
      </c>
    </row>
    <row r="534" spans="1:20" ht="33.299999999999997" x14ac:dyDescent="0.55000000000000004">
      <c r="A534" s="22" t="s">
        <v>60</v>
      </c>
      <c r="B534" s="22" t="s">
        <v>65</v>
      </c>
      <c r="C534" s="21">
        <v>7</v>
      </c>
      <c r="D534" s="21" t="s">
        <v>8</v>
      </c>
      <c r="E534" s="21" t="s">
        <v>8</v>
      </c>
      <c r="F534" s="21" t="s">
        <v>8</v>
      </c>
      <c r="G534" s="21" t="s">
        <v>1327</v>
      </c>
      <c r="H534" s="21" t="str">
        <f>IFERROR(IF(LEN(VLOOKUP($A534,Entities!$A$1:$C$129,3,FALSE))=0,"",VLOOKUP($A534,Entities!$A$1:$C$129,3,FALSE)),"")</f>
        <v>A part of a QUALIFICATION ELEMENT structure comprising interrelated attributes that describe the overall behaviour of a QUALIFICATION ELEMENT.</v>
      </c>
      <c r="I534" s="21" t="str">
        <f>IFERROR(IF(LEN(VLOOKUP($A534,Entities!$A$1:$D$129,4,FALSE))=0,"",VLOOKUP($A534,Entities!$A$1:$D$129,4,FALSE)),"")</f>
        <v/>
      </c>
      <c r="J534" s="21" t="str">
        <f>IFERROR(IF(LEN(VLOOKUP($A534,Entities!$A$1:$E$129,5,FALSE))=0,"",VLOOKUP($A534,Entities!$A$1:$E$129,5,FALSE)),"")</f>
        <v>Qualification Element</v>
      </c>
      <c r="K534" s="21" t="str">
        <f>IFERROR(IF(LEN(VLOOKUP($B534,Attributes!$A$1:$C$355,3,FALSE))=0,"",VLOOKUP($B534,Attributes!$A$1:$C$355,3,FALSE)),"")</f>
        <v>DATE</v>
      </c>
      <c r="L534" s="21" t="str">
        <f>IFERROR(IF(LEN(VLOOKUP($B534,Attributes!$A$1:$F$355,6,FALSE))=0,"",VLOOKUP($B534,Attributes!$A$1:$F$355,6,FALSE)),"")</f>
        <v/>
      </c>
      <c r="M534" s="21" t="str">
        <f>IFERROR(IF(LEN(VLOOKUP($B534,Attributes!$A$1:$G$355,7,FALSE))=0,"",VLOOKUP($B534,Attributes!$A$1:$G$355,7,FALSE)),"")</f>
        <v>The date up to which a CENTRE may teach this QUALIFICATION ELEMENT.</v>
      </c>
      <c r="N534" s="21" t="str">
        <f>IFERROR(IF(LEN(VLOOKUP($B534,Attributes!$A$1:$H$355,8,FALSE))=0,"",VLOOKUP($B534,Attributes!$A$1:$H$355,8,FALSE)),"")</f>
        <v xml:space="preserve">This is the last date that a Learning Provider may teach a scheme (qualification). </v>
      </c>
      <c r="O534" s="21"/>
      <c r="P534" s="25" t="s">
        <v>2022</v>
      </c>
      <c r="Q534" s="25"/>
      <c r="R534" s="25" t="s">
        <v>2022</v>
      </c>
      <c r="S534" s="25" t="s">
        <v>1405</v>
      </c>
      <c r="T534" s="25" t="s">
        <v>65</v>
      </c>
    </row>
    <row r="535" spans="1:20" ht="33.299999999999997" x14ac:dyDescent="0.55000000000000004">
      <c r="A535" s="22" t="s">
        <v>60</v>
      </c>
      <c r="B535" s="22" t="s">
        <v>67</v>
      </c>
      <c r="C535" s="21">
        <v>8</v>
      </c>
      <c r="D535" s="21" t="s">
        <v>8</v>
      </c>
      <c r="E535" s="21" t="s">
        <v>8</v>
      </c>
      <c r="F535" s="21" t="s">
        <v>8</v>
      </c>
      <c r="G535" s="21" t="s">
        <v>1327</v>
      </c>
      <c r="H535" s="21" t="str">
        <f>IFERROR(IF(LEN(VLOOKUP($A535,Entities!$A$1:$C$129,3,FALSE))=0,"",VLOOKUP($A535,Entities!$A$1:$C$129,3,FALSE)),"")</f>
        <v>A part of a QUALIFICATION ELEMENT structure comprising interrelated attributes that describe the overall behaviour of a QUALIFICATION ELEMENT.</v>
      </c>
      <c r="I535" s="21" t="str">
        <f>IFERROR(IF(LEN(VLOOKUP($A535,Entities!$A$1:$D$129,4,FALSE))=0,"",VLOOKUP($A535,Entities!$A$1:$D$129,4,FALSE)),"")</f>
        <v/>
      </c>
      <c r="J535" s="21" t="str">
        <f>IFERROR(IF(LEN(VLOOKUP($A535,Entities!$A$1:$E$129,5,FALSE))=0,"",VLOOKUP($A535,Entities!$A$1:$E$129,5,FALSE)),"")</f>
        <v>Qualification Element</v>
      </c>
      <c r="K535" s="21" t="str">
        <f>IFERROR(IF(LEN(VLOOKUP($B535,Attributes!$A$1:$C$355,3,FALSE))=0,"",VLOOKUP($B535,Attributes!$A$1:$C$355,3,FALSE)),"")</f>
        <v>NVARCHAR(400)</v>
      </c>
      <c r="L535" s="21" t="str">
        <f>IFERROR(IF(LEN(VLOOKUP($B535,Attributes!$A$1:$F$355,6,FALSE))=0,"",VLOOKUP($B535,Attributes!$A$1:$F$355,6,FALSE)),"")</f>
        <v/>
      </c>
      <c r="M535" s="21" t="str">
        <f>IFERROR(IF(LEN(VLOOKUP($B535,Attributes!$A$1:$G$355,7,FALSE))=0,"",VLOOKUP($B535,Attributes!$A$1:$G$355,7,FALSE)),"")</f>
        <v>Contains the text of the Authentication agreement, specific to this QUALIFICATION ELEMENT, to which the CENTRE is agreeing when a QE OUTCOME is authenticated.</v>
      </c>
      <c r="N535" s="21" t="str">
        <f>IFERROR(IF(LEN(VLOOKUP($B535,Attributes!$A$1:$H$355,8,FALSE))=0,"",VLOOKUP($B535,Attributes!$A$1:$H$355,8,FALSE)),"")</f>
        <v>This text will be provided by the AO in the Product Catalogue as part of a regulatory requirement for Centres to confirm that regulations have been adhered to when learners created, and centres have assessed controlled assessment or coursework. It must be displayed to MIS users who are capturing centre assessed outcomes.</v>
      </c>
      <c r="O535" s="21"/>
      <c r="P535" s="25" t="s">
        <v>2022</v>
      </c>
      <c r="Q535" s="25"/>
      <c r="R535" s="25" t="s">
        <v>2022</v>
      </c>
      <c r="S535" s="25" t="s">
        <v>1405</v>
      </c>
      <c r="T535" s="25" t="s">
        <v>67</v>
      </c>
    </row>
    <row r="536" spans="1:20" ht="66.599999999999994" x14ac:dyDescent="0.55000000000000004">
      <c r="A536" s="22" t="s">
        <v>60</v>
      </c>
      <c r="B536" s="22" t="s">
        <v>68</v>
      </c>
      <c r="C536" s="21">
        <v>9</v>
      </c>
      <c r="D536" s="21" t="s">
        <v>8</v>
      </c>
      <c r="E536" s="21" t="s">
        <v>8</v>
      </c>
      <c r="F536" s="21" t="s">
        <v>6</v>
      </c>
      <c r="G536" s="21" t="s">
        <v>1327</v>
      </c>
      <c r="H536" s="21" t="str">
        <f>IFERROR(IF(LEN(VLOOKUP($A536,Entities!$A$1:$C$129,3,FALSE))=0,"",VLOOKUP($A536,Entities!$A$1:$C$129,3,FALSE)),"")</f>
        <v>A part of a QUALIFICATION ELEMENT structure comprising interrelated attributes that describe the overall behaviour of a QUALIFICATION ELEMENT.</v>
      </c>
      <c r="I536" s="21" t="str">
        <f>IFERROR(IF(LEN(VLOOKUP($A536,Entities!$A$1:$D$129,4,FALSE))=0,"",VLOOKUP($A536,Entities!$A$1:$D$129,4,FALSE)),"")</f>
        <v/>
      </c>
      <c r="J536" s="21" t="str">
        <f>IFERROR(IF(LEN(VLOOKUP($A536,Entities!$A$1:$E$129,5,FALSE))=0,"",VLOOKUP($A536,Entities!$A$1:$E$129,5,FALSE)),"")</f>
        <v>Qualification Element</v>
      </c>
      <c r="K536" s="21" t="str">
        <f>IFERROR(IF(LEN(VLOOKUP($B536,Attributes!$A$1:$C$355,3,FALSE))=0,"",VLOOKUP($B536,Attributes!$A$1:$C$355,3,FALSE)),"")</f>
        <v>BOOLEAN</v>
      </c>
      <c r="L536" s="21" t="str">
        <f>IFERROR(IF(LEN(VLOOKUP($B536,Attributes!$A$1:$F$355,6,FALSE))=0,"",VLOOKUP($B536,Attributes!$A$1:$F$355,6,FALSE)),"")</f>
        <v/>
      </c>
      <c r="M536" s="21" t="str">
        <f>IFERROR(IF(LEN(VLOOKUP($B536,Attributes!$A$1:$G$355,7,FALSE))=0,"",VLOOKUP($B536,Attributes!$A$1:$G$355,7,FALSE)),"")</f>
        <v>Indicates whether the QUALIFICATION ELEMENT is Series based.</v>
      </c>
      <c r="N536" s="21" t="str">
        <f>IFERROR(IF(LEN(VLOOKUP($B536,Attributes!$A$1:$H$355,8,FALSE))=0,"",VLOOKUP($B536,Attributes!$A$1:$H$355,8,FALSE)),"")</f>
        <v>This scheme level attribute must be set to Y where all the assessments available within the scheme are series based. If any or all of the assessments are on-demand it will be set to N. Where this flag is populated, the actual availability series can be identified by referencing either the QE_Availability_Label or the QEA_Effective_Start_Date_Time eg for a June 2015 series these would be populated with June 2015 and 1st June 2015 (the time element of QEA_Effective_Start_Date_Time can be ignored but see the business rule for this attribute for potential variations based on the time zone designator and one second offsets which will be used by some awarding organisations.)</v>
      </c>
      <c r="O536" s="21"/>
      <c r="P536" s="25" t="s">
        <v>2022</v>
      </c>
      <c r="Q536" s="25"/>
      <c r="R536" s="25" t="s">
        <v>2022</v>
      </c>
      <c r="S536" s="25" t="s">
        <v>1405</v>
      </c>
      <c r="T536" s="25" t="s">
        <v>68</v>
      </c>
    </row>
    <row r="537" spans="1:20" ht="33.299999999999997" x14ac:dyDescent="0.55000000000000004">
      <c r="A537" s="22" t="s">
        <v>60</v>
      </c>
      <c r="B537" s="22" t="s">
        <v>759</v>
      </c>
      <c r="C537" s="21">
        <v>10</v>
      </c>
      <c r="D537" s="21" t="s">
        <v>8</v>
      </c>
      <c r="E537" s="21" t="s">
        <v>6</v>
      </c>
      <c r="F537" s="21" t="s">
        <v>8</v>
      </c>
      <c r="G537" s="21" t="s">
        <v>1327</v>
      </c>
      <c r="H537" s="21" t="str">
        <f>IFERROR(IF(LEN(VLOOKUP($A537,Entities!$A$1:$C$129,3,FALSE))=0,"",VLOOKUP($A537,Entities!$A$1:$C$129,3,FALSE)),"")</f>
        <v>A part of a QUALIFICATION ELEMENT structure comprising interrelated attributes that describe the overall behaviour of a QUALIFICATION ELEMENT.</v>
      </c>
      <c r="I537" s="21" t="str">
        <f>IFERROR(IF(LEN(VLOOKUP($A537,Entities!$A$1:$D$129,4,FALSE))=0,"",VLOOKUP($A537,Entities!$A$1:$D$129,4,FALSE)),"")</f>
        <v/>
      </c>
      <c r="J537" s="21" t="str">
        <f>IFERROR(IF(LEN(VLOOKUP($A537,Entities!$A$1:$E$129,5,FALSE))=0,"",VLOOKUP($A537,Entities!$A$1:$E$129,5,FALSE)),"")</f>
        <v>Qualification Element</v>
      </c>
      <c r="K537" s="21" t="str">
        <f>IFERROR(IF(LEN(VLOOKUP($B537,Attributes!$A$1:$C$355,3,FALSE))=0,"",VLOOKUP($B537,Attributes!$A$1:$C$355,3,FALSE)),"")</f>
        <v>VARCHAR(600)</v>
      </c>
      <c r="L537" s="21" t="str">
        <f>IFERROR(IF(LEN(VLOOKUP($B537,Attributes!$A$1:$F$355,6,FALSE))=0,"",VLOOKUP($B537,Attributes!$A$1:$F$355,6,FALSE)),"")</f>
        <v/>
      </c>
      <c r="M537" s="21" t="str">
        <f>IFERROR(IF(LEN(VLOOKUP($B537,Attributes!$A$1:$G$355,7,FALSE))=0,"",VLOOKUP($B537,Attributes!$A$1:$G$355,7,FALSE)),"")</f>
        <v>A value that denotes and distinguishes the LOCATOR.</v>
      </c>
      <c r="N537" s="21" t="str">
        <f>IFERROR(IF(LEN(VLOOKUP($B537,Attributes!$A$1:$H$355,8,FALSE))=0,"",VLOOKUP($B537,Attributes!$A$1:$H$355,8,FALSE)),"")</f>
        <v>Contains a hyperlink to the Awarding Organisation's specification for the scheme.
The hyperlink is the same as the specification on Ofqual's register.</v>
      </c>
      <c r="O537" s="21"/>
      <c r="P537" s="25" t="s">
        <v>2022</v>
      </c>
      <c r="Q537" s="25"/>
      <c r="R537" s="25" t="s">
        <v>2022</v>
      </c>
      <c r="S537" s="25" t="s">
        <v>1405</v>
      </c>
      <c r="T537" s="25" t="s">
        <v>759</v>
      </c>
    </row>
    <row r="538" spans="1:20" ht="88.8" x14ac:dyDescent="0.55000000000000004">
      <c r="A538" s="22" t="s">
        <v>60</v>
      </c>
      <c r="B538" s="22" t="s">
        <v>66</v>
      </c>
      <c r="C538" s="21">
        <v>11</v>
      </c>
      <c r="D538" s="21" t="s">
        <v>8</v>
      </c>
      <c r="E538" s="21" t="s">
        <v>8</v>
      </c>
      <c r="F538" s="21" t="s">
        <v>8</v>
      </c>
      <c r="G538" s="21" t="s">
        <v>1327</v>
      </c>
      <c r="H538" s="21" t="str">
        <f>IFERROR(IF(LEN(VLOOKUP($A538,Entities!$A$1:$C$129,3,FALSE))=0,"",VLOOKUP($A538,Entities!$A$1:$C$129,3,FALSE)),"")</f>
        <v>A part of a QUALIFICATION ELEMENT structure comprising interrelated attributes that describe the overall behaviour of a QUALIFICATION ELEMENT.</v>
      </c>
      <c r="I538" s="21" t="str">
        <f>IFERROR(IF(LEN(VLOOKUP($A538,Entities!$A$1:$D$129,4,FALSE))=0,"",VLOOKUP($A538,Entities!$A$1:$D$129,4,FALSE)),"")</f>
        <v/>
      </c>
      <c r="J538" s="21" t="str">
        <f>IFERROR(IF(LEN(VLOOKUP($A538,Entities!$A$1:$E$129,5,FALSE))=0,"",VLOOKUP($A538,Entities!$A$1:$E$129,5,FALSE)),"")</f>
        <v>Qualification Element</v>
      </c>
      <c r="K538" s="21" t="str">
        <f>IFERROR(IF(LEN(VLOOKUP($B538,Attributes!$A$1:$C$355,3,FALSE))=0,"",VLOOKUP($B538,Attributes!$A$1:$C$355,3,FALSE)),"")</f>
        <v>NVARCHAR(3000)</v>
      </c>
      <c r="L538" s="21" t="str">
        <f>IFERROR(IF(LEN(VLOOKUP($B538,Attributes!$A$1:$F$355,6,FALSE))=0,"",VLOOKUP($B538,Attributes!$A$1:$F$355,6,FALSE)),"")</f>
        <v/>
      </c>
      <c r="M538" s="21" t="str">
        <f>IFERROR(IF(LEN(VLOOKUP($B538,Attributes!$A$1:$G$355,7,FALSE))=0,"",VLOOKUP($B538,Attributes!$A$1:$G$355,7,FALSE)),"")</f>
        <v>Text description summarising the availability of the qualifications under the scheme. This is an optional attribute and is not expected to be populated for current qualifications, but could be used for example to alert users that a suite of qualifications is being retired and to suggest alternatives. It is not a definitive statement of availability. Specific instances of the QE AVAILABILITY will determine whether an AWARD, LEARNING UNIT or ASSESSABLE is available.</v>
      </c>
      <c r="N538" s="21" t="str">
        <f>IFERROR(IF(LEN(VLOOKUP($B538,Attributes!$A$1:$H$355,8,FALSE))=0,"",VLOOKUP($B538,Attributes!$A$1:$H$355,8,FALSE)),"")</f>
        <v/>
      </c>
      <c r="O538" s="21"/>
      <c r="P538" s="25" t="s">
        <v>2022</v>
      </c>
      <c r="Q538" s="25"/>
      <c r="R538" s="25" t="s">
        <v>2022</v>
      </c>
      <c r="S538" s="25" t="s">
        <v>1405</v>
      </c>
      <c r="T538" s="25" t="s">
        <v>66</v>
      </c>
    </row>
    <row r="539" spans="1:20" ht="33.299999999999997" x14ac:dyDescent="0.55000000000000004">
      <c r="A539" s="22" t="s">
        <v>197</v>
      </c>
      <c r="B539" s="22" t="s">
        <v>180</v>
      </c>
      <c r="C539" s="21">
        <v>1</v>
      </c>
      <c r="D539" s="21" t="s">
        <v>6</v>
      </c>
      <c r="E539" s="21" t="s">
        <v>8</v>
      </c>
      <c r="F539" s="21" t="s">
        <v>6</v>
      </c>
      <c r="G539" s="21"/>
      <c r="H539" s="21" t="str">
        <f>IFERROR(IF(LEN(VLOOKUP($A539,Entities!$A$1:$C$129,3,FALSE))=0,"",VLOOKUP($A539,Entities!$A$1:$C$129,3,FALSE)),"")</f>
        <v>A controlled list of values that indicates that a STUDY GUIDE or QUALIFICATION book is freely available and what format(s) it is available in. E.g. "Paper", "Electronic", "Paper and Electronic".</v>
      </c>
      <c r="I539" s="21" t="str">
        <f>IFERROR(IF(LEN(VLOOKUP($A539,Entities!$A$1:$D$129,4,FALSE))=0,"",VLOOKUP($A539,Entities!$A$1:$D$129,4,FALSE)),"")</f>
        <v/>
      </c>
      <c r="J539" s="21" t="str">
        <f>IFERROR(IF(LEN(VLOOKUP($A539,Entities!$A$1:$E$129,5,FALSE))=0,"",VLOOKUP($A539,Entities!$A$1:$E$129,5,FALSE)),"")</f>
        <v>Reference Entity</v>
      </c>
      <c r="K539" s="21" t="str">
        <f>IFERROR(IF(LEN(VLOOKUP($B539,Attributes!$A$1:$C$355,3,FALSE))=0,"",VLOOKUP($B539,Attributes!$A$1:$C$355,3,FALSE)),"")</f>
        <v>NVARCHAR(20)</v>
      </c>
      <c r="L539" s="21" t="str">
        <f>IFERROR(IF(LEN(VLOOKUP($B539,Attributes!$A$1:$F$355,6,FALSE))=0,"",VLOOKUP($B539,Attributes!$A$1:$F$355,6,FALSE)),"")</f>
        <v>Study_Guide_Available_Type</v>
      </c>
      <c r="M539" s="21" t="str">
        <f>IFERROR(IF(LEN(VLOOKUP($B539,Attributes!$A$1:$G$355,7,FALSE))=0,"",VLOOKUP($B539,Attributes!$A$1:$G$355,7,FALSE)),"")</f>
        <v>A controlled list of values that indicates that a STUDY GUIDE or QUALIFICATION book is freely available and what format(s) it is available in. E.g. "Paper", "Electronic", "Paper and Electronic".</v>
      </c>
      <c r="N539" s="21" t="str">
        <f>IFERROR(IF(LEN(VLOOKUP($B539,Attributes!$A$1:$H$355,8,FALSE))=0,"",VLOOKUP($B539,Attributes!$A$1:$H$355,8,FALSE)),"")</f>
        <v/>
      </c>
      <c r="O539" s="21"/>
      <c r="P539" s="25" t="s">
        <v>2021</v>
      </c>
      <c r="Q539" s="25"/>
      <c r="R539" s="25" t="s">
        <v>2021</v>
      </c>
      <c r="S539" s="25" t="s">
        <v>1462</v>
      </c>
      <c r="T539" s="25" t="s">
        <v>180</v>
      </c>
    </row>
    <row r="540" spans="1:20" ht="33.299999999999997" x14ac:dyDescent="0.55000000000000004">
      <c r="A540" s="22" t="s">
        <v>197</v>
      </c>
      <c r="B540" s="22" t="s">
        <v>1613</v>
      </c>
      <c r="C540" s="21">
        <v>2</v>
      </c>
      <c r="D540" s="21" t="s">
        <v>8</v>
      </c>
      <c r="E540" s="21" t="s">
        <v>8</v>
      </c>
      <c r="F540" s="21" t="s">
        <v>6</v>
      </c>
      <c r="G540" s="21"/>
      <c r="H540" s="21" t="str">
        <f>IFERROR(IF(LEN(VLOOKUP($A540,Entities!$A$1:$C$129,3,FALSE))=0,"",VLOOKUP($A540,Entities!$A$1:$C$129,3,FALSE)),"")</f>
        <v>A controlled list of values that indicates that a STUDY GUIDE or QUALIFICATION book is freely available and what format(s) it is available in. E.g. "Paper", "Electronic", "Paper and Electronic".</v>
      </c>
      <c r="I540" s="21" t="str">
        <f>IFERROR(IF(LEN(VLOOKUP($A540,Entities!$A$1:$D$129,4,FALSE))=0,"",VLOOKUP($A540,Entities!$A$1:$D$129,4,FALSE)),"")</f>
        <v/>
      </c>
      <c r="J540" s="21" t="str">
        <f>IFERROR(IF(LEN(VLOOKUP($A540,Entities!$A$1:$E$129,5,FALSE))=0,"",VLOOKUP($A540,Entities!$A$1:$E$129,5,FALSE)),"")</f>
        <v>Reference Entity</v>
      </c>
      <c r="K540" s="21" t="str">
        <f>IFERROR(IF(LEN(VLOOKUP($B540,Attributes!$A$1:$C$355,3,FALSE))=0,"",VLOOKUP($B540,Attributes!$A$1:$C$355,3,FALSE)),"")</f>
        <v>NVARCHAR(4000)</v>
      </c>
      <c r="L540" s="21" t="str">
        <f>IFERROR(IF(LEN(VLOOKUP($B540,Attributes!$A$1:$F$355,6,FALSE))=0,"",VLOOKUP($B540,Attributes!$A$1:$F$355,6,FALSE)),"")</f>
        <v/>
      </c>
      <c r="M540" s="21" t="str">
        <f>IFERROR(IF(LEN(VLOOKUP($B540,Attributes!$A$1:$G$355,7,FALSE))=0,"",VLOOKUP($B540,Attributes!$A$1:$G$355,7,FALSE)),"")</f>
        <v>Description of STUDY_GUIDE_AVAILABLE_TYPE value.</v>
      </c>
      <c r="N540" s="21" t="str">
        <f>IFERROR(IF(LEN(VLOOKUP($B540,Attributes!$A$1:$H$355,8,FALSE))=0,"",VLOOKUP($B540,Attributes!$A$1:$H$355,8,FALSE)),"")</f>
        <v/>
      </c>
      <c r="O540" s="21"/>
      <c r="P540" s="25" t="s">
        <v>2021</v>
      </c>
      <c r="Q540" s="25"/>
      <c r="R540" s="25" t="s">
        <v>2021</v>
      </c>
      <c r="S540" s="25" t="s">
        <v>1462</v>
      </c>
      <c r="T540" s="25" t="s">
        <v>1613</v>
      </c>
    </row>
    <row r="541" spans="1:20" ht="22.2" x14ac:dyDescent="0.55000000000000004">
      <c r="A541" s="22" t="s">
        <v>83</v>
      </c>
      <c r="B541" s="22" t="s">
        <v>84</v>
      </c>
      <c r="C541" s="21">
        <v>1</v>
      </c>
      <c r="D541" s="21" t="s">
        <v>6</v>
      </c>
      <c r="E541" s="21" t="s">
        <v>8</v>
      </c>
      <c r="F541" s="21" t="s">
        <v>6</v>
      </c>
      <c r="G541" s="21"/>
      <c r="H541" s="21" t="str">
        <f>IFERROR(IF(LEN(VLOOKUP($A541,Entities!$A$1:$C$129,3,FALSE))=0,"",VLOOKUP($A541,Entities!$A$1:$C$129,3,FALSE)),"")</f>
        <v>A controlled list of values that identifies the format that a Study Guide is available in. For example, "AO guide", "ISBN", "URL".</v>
      </c>
      <c r="I541" s="21" t="str">
        <f>IFERROR(IF(LEN(VLOOKUP($A541,Entities!$A$1:$D$129,4,FALSE))=0,"",VLOOKUP($A541,Entities!$A$1:$D$129,4,FALSE)),"")</f>
        <v/>
      </c>
      <c r="J541" s="21" t="str">
        <f>IFERROR(IF(LEN(VLOOKUP($A541,Entities!$A$1:$E$129,5,FALSE))=0,"",VLOOKUP($A541,Entities!$A$1:$E$129,5,FALSE)),"")</f>
        <v>Reference Entity</v>
      </c>
      <c r="K541" s="21" t="str">
        <f>IFERROR(IF(LEN(VLOOKUP($B541,Attributes!$A$1:$C$355,3,FALSE))=0,"",VLOOKUP($B541,Attributes!$A$1:$C$355,3,FALSE)),"")</f>
        <v>NVARCHAR(32)</v>
      </c>
      <c r="L541" s="21" t="str">
        <f>IFERROR(IF(LEN(VLOOKUP($B541,Attributes!$A$1:$F$355,6,FALSE))=0,"",VLOOKUP($B541,Attributes!$A$1:$F$355,6,FALSE)),"")</f>
        <v>Study_Guide_Reference_Type</v>
      </c>
      <c r="M541" s="21" t="str">
        <f>IFERROR(IF(LEN(VLOOKUP($B541,Attributes!$A$1:$G$355,7,FALSE))=0,"",VLOOKUP($B541,Attributes!$A$1:$G$355,7,FALSE)),"")</f>
        <v>A controlled list of values that identifies the format that a Study Guide is available in. For example, "AO guide", "ISBN", "URL".</v>
      </c>
      <c r="N541" s="21" t="str">
        <f>IFERROR(IF(LEN(VLOOKUP($B541,Attributes!$A$1:$H$355,8,FALSE))=0,"",VLOOKUP($B541,Attributes!$A$1:$H$355,8,FALSE)),"")</f>
        <v/>
      </c>
      <c r="O541" s="21"/>
      <c r="P541" s="25" t="s">
        <v>2021</v>
      </c>
      <c r="Q541" s="25"/>
      <c r="R541" s="25" t="s">
        <v>2021</v>
      </c>
      <c r="S541" s="25" t="s">
        <v>1463</v>
      </c>
      <c r="T541" s="25" t="s">
        <v>84</v>
      </c>
    </row>
    <row r="542" spans="1:20" ht="22.2" x14ac:dyDescent="0.55000000000000004">
      <c r="A542" s="22" t="s">
        <v>83</v>
      </c>
      <c r="B542" s="22" t="s">
        <v>1614</v>
      </c>
      <c r="C542" s="21">
        <v>2</v>
      </c>
      <c r="D542" s="21" t="s">
        <v>8</v>
      </c>
      <c r="E542" s="21" t="s">
        <v>8</v>
      </c>
      <c r="F542" s="21" t="s">
        <v>6</v>
      </c>
      <c r="G542" s="21"/>
      <c r="H542" s="21" t="str">
        <f>IFERROR(IF(LEN(VLOOKUP($A542,Entities!$A$1:$C$129,3,FALSE))=0,"",VLOOKUP($A542,Entities!$A$1:$C$129,3,FALSE)),"")</f>
        <v>A controlled list of values that identifies the format that a Study Guide is available in. For example, "AO guide", "ISBN", "URL".</v>
      </c>
      <c r="I542" s="21" t="str">
        <f>IFERROR(IF(LEN(VLOOKUP($A542,Entities!$A$1:$D$129,4,FALSE))=0,"",VLOOKUP($A542,Entities!$A$1:$D$129,4,FALSE)),"")</f>
        <v/>
      </c>
      <c r="J542" s="21" t="str">
        <f>IFERROR(IF(LEN(VLOOKUP($A542,Entities!$A$1:$E$129,5,FALSE))=0,"",VLOOKUP($A542,Entities!$A$1:$E$129,5,FALSE)),"")</f>
        <v>Reference Entity</v>
      </c>
      <c r="K542" s="21" t="str">
        <f>IFERROR(IF(LEN(VLOOKUP($B542,Attributes!$A$1:$C$355,3,FALSE))=0,"",VLOOKUP($B542,Attributes!$A$1:$C$355,3,FALSE)),"")</f>
        <v>NVARCHAR(4000)</v>
      </c>
      <c r="L542" s="21" t="str">
        <f>IFERROR(IF(LEN(VLOOKUP($B542,Attributes!$A$1:$F$355,6,FALSE))=0,"",VLOOKUP($B542,Attributes!$A$1:$F$355,6,FALSE)),"")</f>
        <v/>
      </c>
      <c r="M542" s="21" t="str">
        <f>IFERROR(IF(LEN(VLOOKUP($B542,Attributes!$A$1:$G$355,7,FALSE))=0,"",VLOOKUP($B542,Attributes!$A$1:$G$355,7,FALSE)),"")</f>
        <v>Description of STUDY_GUIDE_REFERENCE_TYPE value.</v>
      </c>
      <c r="N542" s="21" t="str">
        <f>IFERROR(IF(LEN(VLOOKUP($B542,Attributes!$A$1:$H$355,8,FALSE))=0,"",VLOOKUP($B542,Attributes!$A$1:$H$355,8,FALSE)),"")</f>
        <v/>
      </c>
      <c r="O542" s="21"/>
      <c r="P542" s="25" t="s">
        <v>2021</v>
      </c>
      <c r="Q542" s="25"/>
      <c r="R542" s="25" t="s">
        <v>2021</v>
      </c>
      <c r="S542" s="25" t="s">
        <v>1463</v>
      </c>
      <c r="T542" s="25" t="s">
        <v>1614</v>
      </c>
    </row>
    <row r="543" spans="1:20" ht="33.299999999999997" x14ac:dyDescent="0.55000000000000004">
      <c r="A543" s="22" t="s">
        <v>467</v>
      </c>
      <c r="B543" s="22" t="s">
        <v>435</v>
      </c>
      <c r="C543" s="21">
        <v>1</v>
      </c>
      <c r="D543" s="21" t="s">
        <v>6</v>
      </c>
      <c r="E543" s="21" t="s">
        <v>6</v>
      </c>
      <c r="F543" s="21" t="s">
        <v>6</v>
      </c>
      <c r="G543" s="21"/>
      <c r="H543" s="21" t="str">
        <f>IFERROR(IF(LEN(VLOOKUP($A543,Entities!$A$1:$C$129,3,FALSE))=0,"",VLOOKUP($A543,Entities!$A$1:$C$129,3,FALSE)),"")</f>
        <v>Defines the hierarchy of the SUBJECT CLASSIFICATION.</v>
      </c>
      <c r="I543" s="21" t="str">
        <f>IFERROR(IF(LEN(VLOOKUP($A543,Entities!$A$1:$D$129,4,FALSE))=0,"",VLOOKUP($A543,Entities!$A$1:$D$129,4,FALSE)),"")</f>
        <v>A unique index on Subject_Classification_Type and Subject_Classification_Child ensures that a child can have only one parent.</v>
      </c>
      <c r="J543" s="21" t="str">
        <f>IFERROR(IF(LEN(VLOOKUP($A543,Entities!$A$1:$E$129,5,FALSE))=0,"",VLOOKUP($A543,Entities!$A$1:$E$129,5,FALSE)),"")</f>
        <v>Reference Entity</v>
      </c>
      <c r="K543" s="21" t="str">
        <f>IFERROR(IF(LEN(VLOOKUP($B543,Attributes!$A$1:$C$355,3,FALSE))=0,"",VLOOKUP($B543,Attributes!$A$1:$C$355,3,FALSE)),"")</f>
        <v>NVARCHAR(20)</v>
      </c>
      <c r="L543" s="21" t="str">
        <f>IFERROR(IF(LEN(VLOOKUP($B543,Attributes!$A$1:$F$355,6,FALSE))=0,"",VLOOKUP($B543,Attributes!$A$1:$F$355,6,FALSE)),"")</f>
        <v>Subject_Classification_Type</v>
      </c>
      <c r="M543" s="21" t="str">
        <f>IFERROR(IF(LEN(VLOOKUP($B543,Attributes!$A$1:$G$355,7,FALSE))=0,"",VLOOKUP($B543,Attributes!$A$1:$G$355,7,FALSE)),"")</f>
        <v>A controlled list of values that identifies the various SUBJECT CLASSIFICATION schemes in use. Values include SSA, LDCS, HECoS.</v>
      </c>
      <c r="N543" s="21" t="str">
        <f>IFERROR(IF(LEN(VLOOKUP($B543,Attributes!$A$1:$H$355,8,FALSE))=0,"",VLOOKUP($B543,Attributes!$A$1:$H$355,8,FALSE)),"")</f>
        <v/>
      </c>
      <c r="O543" s="21"/>
      <c r="P543" s="25" t="s">
        <v>2021</v>
      </c>
      <c r="Q543" s="25"/>
      <c r="R543" s="25" t="s">
        <v>2021</v>
      </c>
      <c r="S543" s="25" t="s">
        <v>1741</v>
      </c>
      <c r="T543" s="25" t="s">
        <v>435</v>
      </c>
    </row>
    <row r="544" spans="1:20" ht="33.299999999999997" x14ac:dyDescent="0.55000000000000004">
      <c r="A544" s="22" t="s">
        <v>467</v>
      </c>
      <c r="B544" s="22" t="s">
        <v>469</v>
      </c>
      <c r="C544" s="21">
        <v>2</v>
      </c>
      <c r="D544" s="21" t="s">
        <v>6</v>
      </c>
      <c r="E544" s="21" t="s">
        <v>6</v>
      </c>
      <c r="F544" s="21" t="s">
        <v>6</v>
      </c>
      <c r="G544" s="21"/>
      <c r="H544" s="21" t="str">
        <f>IFERROR(IF(LEN(VLOOKUP($A544,Entities!$A$1:$C$129,3,FALSE))=0,"",VLOOKUP($A544,Entities!$A$1:$C$129,3,FALSE)),"")</f>
        <v>Defines the hierarchy of the SUBJECT CLASSIFICATION.</v>
      </c>
      <c r="I544" s="21" t="str">
        <f>IFERROR(IF(LEN(VLOOKUP($A544,Entities!$A$1:$D$129,4,FALSE))=0,"",VLOOKUP($A544,Entities!$A$1:$D$129,4,FALSE)),"")</f>
        <v>A unique index on Subject_Classification_Type and Subject_Classification_Child ensures that a child can have only one parent.</v>
      </c>
      <c r="J544" s="21" t="str">
        <f>IFERROR(IF(LEN(VLOOKUP($A544,Entities!$A$1:$E$129,5,FALSE))=0,"",VLOOKUP($A544,Entities!$A$1:$E$129,5,FALSE)),"")</f>
        <v>Reference Entity</v>
      </c>
      <c r="K544" s="21" t="str">
        <f>IFERROR(IF(LEN(VLOOKUP($B544,Attributes!$A$1:$C$355,3,FALSE))=0,"",VLOOKUP($B544,Attributes!$A$1:$C$355,3,FALSE)),"")</f>
        <v>NVARCHAR(50)</v>
      </c>
      <c r="L544" s="21" t="str">
        <f>IFERROR(IF(LEN(VLOOKUP($B544,Attributes!$A$1:$F$355,6,FALSE))=0,"",VLOOKUP($B544,Attributes!$A$1:$F$355,6,FALSE)),"")</f>
        <v/>
      </c>
      <c r="M544" s="21" t="str">
        <f>IFERROR(IF(LEN(VLOOKUP($B544,Attributes!$A$1:$G$355,7,FALSE))=0,"",VLOOKUP($B544,Attributes!$A$1:$G$355,7,FALSE)),"")</f>
        <v>A Subject Classification as defined under a SUBJECT CLASSIFICATION TYPE.</v>
      </c>
      <c r="N544" s="21" t="str">
        <f>IFERROR(IF(LEN(VLOOKUP($B544,Attributes!$A$1:$H$355,8,FALSE))=0,"",VLOOKUP($B544,Attributes!$A$1:$H$355,8,FALSE)),"")</f>
        <v/>
      </c>
      <c r="O544" s="21"/>
      <c r="P544" s="25" t="s">
        <v>2021</v>
      </c>
      <c r="Q544" s="25"/>
      <c r="R544" s="25" t="s">
        <v>2021</v>
      </c>
      <c r="S544" s="25" t="s">
        <v>1741</v>
      </c>
      <c r="T544" s="25" t="s">
        <v>469</v>
      </c>
    </row>
    <row r="545" spans="1:20" ht="33.299999999999997" x14ac:dyDescent="0.55000000000000004">
      <c r="A545" s="22" t="s">
        <v>467</v>
      </c>
      <c r="B545" s="22" t="s">
        <v>470</v>
      </c>
      <c r="C545" s="21">
        <v>3</v>
      </c>
      <c r="D545" s="21" t="s">
        <v>6</v>
      </c>
      <c r="E545" s="21" t="s">
        <v>6</v>
      </c>
      <c r="F545" s="21" t="s">
        <v>6</v>
      </c>
      <c r="G545" s="21"/>
      <c r="H545" s="21" t="str">
        <f>IFERROR(IF(LEN(VLOOKUP($A545,Entities!$A$1:$C$129,3,FALSE))=0,"",VLOOKUP($A545,Entities!$A$1:$C$129,3,FALSE)),"")</f>
        <v>Defines the hierarchy of the SUBJECT CLASSIFICATION.</v>
      </c>
      <c r="I545" s="21" t="str">
        <f>IFERROR(IF(LEN(VLOOKUP($A545,Entities!$A$1:$D$129,4,FALSE))=0,"",VLOOKUP($A545,Entities!$A$1:$D$129,4,FALSE)),"")</f>
        <v>A unique index on Subject_Classification_Type and Subject_Classification_Child ensures that a child can have only one parent.</v>
      </c>
      <c r="J545" s="21" t="str">
        <f>IFERROR(IF(LEN(VLOOKUP($A545,Entities!$A$1:$E$129,5,FALSE))=0,"",VLOOKUP($A545,Entities!$A$1:$E$129,5,FALSE)),"")</f>
        <v>Reference Entity</v>
      </c>
      <c r="K545" s="21" t="str">
        <f>IFERROR(IF(LEN(VLOOKUP($B545,Attributes!$A$1:$C$355,3,FALSE))=0,"",VLOOKUP($B545,Attributes!$A$1:$C$355,3,FALSE)),"")</f>
        <v>NVARCHAR(50)</v>
      </c>
      <c r="L545" s="21" t="str">
        <f>IFERROR(IF(LEN(VLOOKUP($B545,Attributes!$A$1:$F$355,6,FALSE))=0,"",VLOOKUP($B545,Attributes!$A$1:$F$355,6,FALSE)),"")</f>
        <v/>
      </c>
      <c r="M545" s="21" t="str">
        <f>IFERROR(IF(LEN(VLOOKUP($B545,Attributes!$A$1:$G$355,7,FALSE))=0,"",VLOOKUP($B545,Attributes!$A$1:$G$355,7,FALSE)),"")</f>
        <v>A Subject Classification as defined under a SUBJECT CLASSIFICATION TYPE.</v>
      </c>
      <c r="N545" s="21" t="str">
        <f>IFERROR(IF(LEN(VLOOKUP($B545,Attributes!$A$1:$H$355,8,FALSE))=0,"",VLOOKUP($B545,Attributes!$A$1:$H$355,8,FALSE)),"")</f>
        <v/>
      </c>
      <c r="O545" s="21"/>
      <c r="P545" s="25" t="s">
        <v>2021</v>
      </c>
      <c r="Q545" s="25"/>
      <c r="R545" s="25" t="s">
        <v>2021</v>
      </c>
      <c r="S545" s="25" t="s">
        <v>1741</v>
      </c>
      <c r="T545" s="25" t="s">
        <v>470</v>
      </c>
    </row>
    <row r="546" spans="1:20" ht="22.2" x14ac:dyDescent="0.55000000000000004">
      <c r="A546" s="22" t="s">
        <v>488</v>
      </c>
      <c r="B546" s="22" t="s">
        <v>466</v>
      </c>
      <c r="C546" s="21">
        <v>1</v>
      </c>
      <c r="D546" s="21" t="s">
        <v>6</v>
      </c>
      <c r="E546" s="21" t="s">
        <v>8</v>
      </c>
      <c r="F546" s="21" t="s">
        <v>6</v>
      </c>
      <c r="G546" s="21"/>
      <c r="H546" s="21" t="str">
        <f>IFERROR(IF(LEN(VLOOKUP($A546,Entities!$A$1:$C$129,3,FALSE))=0,"",VLOOKUP($A546,Entities!$A$1:$C$129,3,FALSE)),"")</f>
        <v>A controlled list of values that identifies the Tier level for the SUBJECT CLASSIFICATION. Values include "Tier 1" and "Tier 2".</v>
      </c>
      <c r="I546" s="21" t="str">
        <f>IFERROR(IF(LEN(VLOOKUP($A546,Entities!$A$1:$D$129,4,FALSE))=0,"",VLOOKUP($A546,Entities!$A$1:$D$129,4,FALSE)),"")</f>
        <v/>
      </c>
      <c r="J546" s="21" t="str">
        <f>IFERROR(IF(LEN(VLOOKUP($A546,Entities!$A$1:$E$129,5,FALSE))=0,"",VLOOKUP($A546,Entities!$A$1:$E$129,5,FALSE)),"")</f>
        <v>Reference Entity</v>
      </c>
      <c r="K546" s="21" t="str">
        <f>IFERROR(IF(LEN(VLOOKUP($B546,Attributes!$A$1:$C$355,3,FALSE))=0,"",VLOOKUP($B546,Attributes!$A$1:$C$355,3,FALSE)),"")</f>
        <v>NVARCHAR(50)</v>
      </c>
      <c r="L546" s="21" t="str">
        <f>IFERROR(IF(LEN(VLOOKUP($B546,Attributes!$A$1:$F$355,6,FALSE))=0,"",VLOOKUP($B546,Attributes!$A$1:$F$355,6,FALSE)),"")</f>
        <v>Subject_Clas_Level_Type</v>
      </c>
      <c r="M546" s="21" t="str">
        <f>IFERROR(IF(LEN(VLOOKUP($B546,Attributes!$A$1:$G$355,7,FALSE))=0,"",VLOOKUP($B546,Attributes!$A$1:$G$355,7,FALSE)),"")</f>
        <v>A controlled list of values that identifies the Tier level for the SUBJECT CLASSIFICATION. Values include "Tier 1" and "Tier 2".</v>
      </c>
      <c r="N546" s="21" t="str">
        <f>IFERROR(IF(LEN(VLOOKUP($B546,Attributes!$A$1:$H$355,8,FALSE))=0,"",VLOOKUP($B546,Attributes!$A$1:$H$355,8,FALSE)),"")</f>
        <v/>
      </c>
      <c r="O546" s="21"/>
      <c r="P546" s="25" t="s">
        <v>2021</v>
      </c>
      <c r="Q546" s="25"/>
      <c r="R546" s="25" t="s">
        <v>2021</v>
      </c>
      <c r="S546" s="25" t="s">
        <v>1464</v>
      </c>
      <c r="T546" s="25" t="s">
        <v>466</v>
      </c>
    </row>
    <row r="547" spans="1:20" ht="22.2" x14ac:dyDescent="0.55000000000000004">
      <c r="A547" s="22" t="s">
        <v>488</v>
      </c>
      <c r="B547" s="22" t="s">
        <v>1615</v>
      </c>
      <c r="C547" s="21">
        <v>2</v>
      </c>
      <c r="D547" s="21" t="s">
        <v>8</v>
      </c>
      <c r="E547" s="21" t="s">
        <v>8</v>
      </c>
      <c r="F547" s="21" t="s">
        <v>6</v>
      </c>
      <c r="G547" s="21"/>
      <c r="H547" s="21" t="str">
        <f>IFERROR(IF(LEN(VLOOKUP($A547,Entities!$A$1:$C$129,3,FALSE))=0,"",VLOOKUP($A547,Entities!$A$1:$C$129,3,FALSE)),"")</f>
        <v>A controlled list of values that identifies the Tier level for the SUBJECT CLASSIFICATION. Values include "Tier 1" and "Tier 2".</v>
      </c>
      <c r="I547" s="21" t="str">
        <f>IFERROR(IF(LEN(VLOOKUP($A547,Entities!$A$1:$D$129,4,FALSE))=0,"",VLOOKUP($A547,Entities!$A$1:$D$129,4,FALSE)),"")</f>
        <v/>
      </c>
      <c r="J547" s="21" t="str">
        <f>IFERROR(IF(LEN(VLOOKUP($A547,Entities!$A$1:$E$129,5,FALSE))=0,"",VLOOKUP($A547,Entities!$A$1:$E$129,5,FALSE)),"")</f>
        <v>Reference Entity</v>
      </c>
      <c r="K547" s="21" t="str">
        <f>IFERROR(IF(LEN(VLOOKUP($B547,Attributes!$A$1:$C$355,3,FALSE))=0,"",VLOOKUP($B547,Attributes!$A$1:$C$355,3,FALSE)),"")</f>
        <v>NVARCHAR(4000)</v>
      </c>
      <c r="L547" s="21" t="str">
        <f>IFERROR(IF(LEN(VLOOKUP($B547,Attributes!$A$1:$F$355,6,FALSE))=0,"",VLOOKUP($B547,Attributes!$A$1:$F$355,6,FALSE)),"")</f>
        <v/>
      </c>
      <c r="M547" s="21" t="str">
        <f>IFERROR(IF(LEN(VLOOKUP($B547,Attributes!$A$1:$G$355,7,FALSE))=0,"",VLOOKUP($B547,Attributes!$A$1:$G$355,7,FALSE)),"")</f>
        <v>Description of SUBJECT_CLAS_LEVEL_TYPE value.</v>
      </c>
      <c r="N547" s="21" t="str">
        <f>IFERROR(IF(LEN(VLOOKUP($B547,Attributes!$A$1:$H$355,8,FALSE))=0,"",VLOOKUP($B547,Attributes!$A$1:$H$355,8,FALSE)),"")</f>
        <v/>
      </c>
      <c r="O547" s="21"/>
      <c r="P547" s="25" t="s">
        <v>2021</v>
      </c>
      <c r="Q547" s="25"/>
      <c r="R547" s="25" t="s">
        <v>2021</v>
      </c>
      <c r="S547" s="25" t="s">
        <v>1464</v>
      </c>
      <c r="T547" s="25" t="s">
        <v>1615</v>
      </c>
    </row>
    <row r="548" spans="1:20" ht="99.9" x14ac:dyDescent="0.55000000000000004">
      <c r="A548" s="22" t="s">
        <v>471</v>
      </c>
      <c r="B548" s="22" t="s">
        <v>435</v>
      </c>
      <c r="C548" s="21">
        <v>1</v>
      </c>
      <c r="D548" s="21" t="s">
        <v>6</v>
      </c>
      <c r="E548" s="21" t="s">
        <v>6</v>
      </c>
      <c r="F548" s="21" t="s">
        <v>6</v>
      </c>
      <c r="G548" s="21"/>
      <c r="H548" s="21" t="str">
        <f>IFERROR(IF(LEN(VLOOKUP($A548,Entities!$A$1:$C$129,3,FALSE))=0,"",VLOOKUP($A548,Entities!$A$1:$C$129,3,FALSE)),"")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548" s="21" t="str">
        <f>IFERROR(IF(LEN(VLOOKUP($A548,Entities!$A$1:$D$129,4,FALSE))=0,"",VLOOKUP($A548,Entities!$A$1:$D$129,4,FALSE)),"")</f>
        <v/>
      </c>
      <c r="J548" s="21" t="str">
        <f>IFERROR(IF(LEN(VLOOKUP($A548,Entities!$A$1:$E$129,5,FALSE))=0,"",VLOOKUP($A548,Entities!$A$1:$E$129,5,FALSE)),"")</f>
        <v>Reference Entity</v>
      </c>
      <c r="K548" s="21" t="str">
        <f>IFERROR(IF(LEN(VLOOKUP($B548,Attributes!$A$1:$C$355,3,FALSE))=0,"",VLOOKUP($B548,Attributes!$A$1:$C$355,3,FALSE)),"")</f>
        <v>NVARCHAR(20)</v>
      </c>
      <c r="L548" s="21" t="str">
        <f>IFERROR(IF(LEN(VLOOKUP($B548,Attributes!$A$1:$F$355,6,FALSE))=0,"",VLOOKUP($B548,Attributes!$A$1:$F$355,6,FALSE)),"")</f>
        <v>Subject_Classification_Type</v>
      </c>
      <c r="M548" s="21" t="str">
        <f>IFERROR(IF(LEN(VLOOKUP($B548,Attributes!$A$1:$G$355,7,FALSE))=0,"",VLOOKUP($B548,Attributes!$A$1:$G$355,7,FALSE)),"")</f>
        <v>A controlled list of values that identifies the various SUBJECT CLASSIFICATION schemes in use. Values include SSA, LDCS, HECoS.</v>
      </c>
      <c r="N548" s="21" t="str">
        <f>IFERROR(IF(LEN(VLOOKUP($B548,Attributes!$A$1:$H$355,8,FALSE))=0,"",VLOOKUP($B548,Attributes!$A$1:$H$355,8,FALSE)),"")</f>
        <v/>
      </c>
      <c r="O548" s="21"/>
      <c r="P548" s="25" t="s">
        <v>2021</v>
      </c>
      <c r="Q548" s="25"/>
      <c r="R548" s="25" t="s">
        <v>2021</v>
      </c>
      <c r="S548" s="25" t="s">
        <v>1560</v>
      </c>
      <c r="T548" s="25" t="s">
        <v>435</v>
      </c>
    </row>
    <row r="549" spans="1:20" ht="99.9" x14ac:dyDescent="0.55000000000000004">
      <c r="A549" s="22" t="s">
        <v>471</v>
      </c>
      <c r="B549" s="22" t="s">
        <v>457</v>
      </c>
      <c r="C549" s="21">
        <v>2</v>
      </c>
      <c r="D549" s="21" t="s">
        <v>6</v>
      </c>
      <c r="E549" s="21" t="s">
        <v>8</v>
      </c>
      <c r="F549" s="21" t="s">
        <v>6</v>
      </c>
      <c r="G549" s="21"/>
      <c r="H549" s="21" t="str">
        <f>IFERROR(IF(LEN(VLOOKUP($A549,Entities!$A$1:$C$129,3,FALSE))=0,"",VLOOKUP($A549,Entities!$A$1:$C$129,3,FALSE)),"")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549" s="21" t="str">
        <f>IFERROR(IF(LEN(VLOOKUP($A549,Entities!$A$1:$D$129,4,FALSE))=0,"",VLOOKUP($A549,Entities!$A$1:$D$129,4,FALSE)),"")</f>
        <v/>
      </c>
      <c r="J549" s="21" t="str">
        <f>IFERROR(IF(LEN(VLOOKUP($A549,Entities!$A$1:$E$129,5,FALSE))=0,"",VLOOKUP($A549,Entities!$A$1:$E$129,5,FALSE)),"")</f>
        <v>Reference Entity</v>
      </c>
      <c r="K549" s="21" t="str">
        <f>IFERROR(IF(LEN(VLOOKUP($B549,Attributes!$A$1:$C$355,3,FALSE))=0,"",VLOOKUP($B549,Attributes!$A$1:$C$355,3,FALSE)),"")</f>
        <v>NVARCHAR(50)</v>
      </c>
      <c r="L549" s="21" t="str">
        <f>IFERROR(IF(LEN(VLOOKUP($B549,Attributes!$A$1:$F$355,6,FALSE))=0,"",VLOOKUP($B549,Attributes!$A$1:$F$355,6,FALSE)),"")</f>
        <v/>
      </c>
      <c r="M549" s="21" t="str">
        <f>IFERROR(IF(LEN(VLOOKUP($B549,Attributes!$A$1:$G$355,7,FALSE))=0,"",VLOOKUP($B549,Attributes!$A$1:$G$355,7,FALSE)),"")</f>
        <v>A Subject Classification as defined under a SUBJECT CLASSIFICATION TYPE.</v>
      </c>
      <c r="N549" s="21" t="str">
        <f>IFERROR(IF(LEN(VLOOKUP($B549,Attributes!$A$1:$H$355,8,FALSE))=0,"",VLOOKUP($B549,Attributes!$A$1:$H$355,8,FALSE)),"")</f>
        <v/>
      </c>
      <c r="O549" s="21"/>
      <c r="P549" s="25" t="s">
        <v>2021</v>
      </c>
      <c r="Q549" s="25"/>
      <c r="R549" s="25" t="s">
        <v>2021</v>
      </c>
      <c r="S549" s="25" t="s">
        <v>1560</v>
      </c>
      <c r="T549" s="25" t="s">
        <v>457</v>
      </c>
    </row>
    <row r="550" spans="1:20" ht="99.9" x14ac:dyDescent="0.55000000000000004">
      <c r="A550" s="22" t="s">
        <v>471</v>
      </c>
      <c r="B550" s="22" t="s">
        <v>472</v>
      </c>
      <c r="C550" s="21">
        <v>3</v>
      </c>
      <c r="D550" s="21" t="s">
        <v>8</v>
      </c>
      <c r="E550" s="21" t="s">
        <v>8</v>
      </c>
      <c r="F550" s="21" t="s">
        <v>8</v>
      </c>
      <c r="G550" s="21"/>
      <c r="H550" s="21" t="str">
        <f>IFERROR(IF(LEN(VLOOKUP($A550,Entities!$A$1:$C$129,3,FALSE))=0,"",VLOOKUP($A550,Entities!$A$1:$C$129,3,FALSE)),"")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550" s="21" t="str">
        <f>IFERROR(IF(LEN(VLOOKUP($A550,Entities!$A$1:$D$129,4,FALSE))=0,"",VLOOKUP($A550,Entities!$A$1:$D$129,4,FALSE)),"")</f>
        <v/>
      </c>
      <c r="J550" s="21" t="str">
        <f>IFERROR(IF(LEN(VLOOKUP($A550,Entities!$A$1:$E$129,5,FALSE))=0,"",VLOOKUP($A550,Entities!$A$1:$E$129,5,FALSE)),"")</f>
        <v>Reference Entity</v>
      </c>
      <c r="K550" s="21" t="str">
        <f>IFERROR(IF(LEN(VLOOKUP($B550,Attributes!$A$1:$C$355,3,FALSE))=0,"",VLOOKUP($B550,Attributes!$A$1:$C$355,3,FALSE)),"")</f>
        <v>NVARCHAR(600)</v>
      </c>
      <c r="L550" s="21" t="str">
        <f>IFERROR(IF(LEN(VLOOKUP($B550,Attributes!$A$1:$F$355,6,FALSE))=0,"",VLOOKUP($B550,Attributes!$A$1:$F$355,6,FALSE)),"")</f>
        <v/>
      </c>
      <c r="M550" s="21" t="str">
        <f>IFERROR(IF(LEN(VLOOKUP($B550,Attributes!$A$1:$G$355,7,FALSE))=0,"",VLOOKUP($B550,Attributes!$A$1:$G$355,7,FALSE)),"")</f>
        <v>The description of the SUBJECT CLASSIFICATION.</v>
      </c>
      <c r="N550" s="21" t="str">
        <f>IFERROR(IF(LEN(VLOOKUP($B550,Attributes!$A$1:$H$355,8,FALSE))=0,"",VLOOKUP($B550,Attributes!$A$1:$H$355,8,FALSE)),"")</f>
        <v/>
      </c>
      <c r="O550" s="21"/>
      <c r="P550" s="25" t="s">
        <v>2021</v>
      </c>
      <c r="Q550" s="25"/>
      <c r="R550" s="25" t="s">
        <v>2021</v>
      </c>
      <c r="S550" s="25" t="s">
        <v>1560</v>
      </c>
      <c r="T550" s="25" t="s">
        <v>472</v>
      </c>
    </row>
    <row r="551" spans="1:20" ht="99.9" x14ac:dyDescent="0.55000000000000004">
      <c r="A551" s="22" t="s">
        <v>471</v>
      </c>
      <c r="B551" s="22" t="s">
        <v>466</v>
      </c>
      <c r="C551" s="21">
        <v>4</v>
      </c>
      <c r="D551" s="21" t="s">
        <v>8</v>
      </c>
      <c r="E551" s="21" t="s">
        <v>6</v>
      </c>
      <c r="F551" s="21" t="s">
        <v>6</v>
      </c>
      <c r="G551" s="21"/>
      <c r="H551" s="21" t="str">
        <f>IFERROR(IF(LEN(VLOOKUP($A551,Entities!$A$1:$C$129,3,FALSE))=0,"",VLOOKUP($A551,Entities!$A$1:$C$129,3,FALSE)),"")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551" s="21" t="str">
        <f>IFERROR(IF(LEN(VLOOKUP($A551,Entities!$A$1:$D$129,4,FALSE))=0,"",VLOOKUP($A551,Entities!$A$1:$D$129,4,FALSE)),"")</f>
        <v/>
      </c>
      <c r="J551" s="21" t="str">
        <f>IFERROR(IF(LEN(VLOOKUP($A551,Entities!$A$1:$E$129,5,FALSE))=0,"",VLOOKUP($A551,Entities!$A$1:$E$129,5,FALSE)),"")</f>
        <v>Reference Entity</v>
      </c>
      <c r="K551" s="21" t="str">
        <f>IFERROR(IF(LEN(VLOOKUP($B551,Attributes!$A$1:$C$355,3,FALSE))=0,"",VLOOKUP($B551,Attributes!$A$1:$C$355,3,FALSE)),"")</f>
        <v>NVARCHAR(50)</v>
      </c>
      <c r="L551" s="21" t="str">
        <f>IFERROR(IF(LEN(VLOOKUP($B551,Attributes!$A$1:$F$355,6,FALSE))=0,"",VLOOKUP($B551,Attributes!$A$1:$F$355,6,FALSE)),"")</f>
        <v>Subject_Clas_Level_Type</v>
      </c>
      <c r="M551" s="21" t="str">
        <f>IFERROR(IF(LEN(VLOOKUP($B551,Attributes!$A$1:$G$355,7,FALSE))=0,"",VLOOKUP($B551,Attributes!$A$1:$G$355,7,FALSE)),"")</f>
        <v>A controlled list of values that identifies the Tier level for the SUBJECT CLASSIFICATION. Values include "Tier 1" and "Tier 2".</v>
      </c>
      <c r="N551" s="21" t="str">
        <f>IFERROR(IF(LEN(VLOOKUP($B551,Attributes!$A$1:$H$355,8,FALSE))=0,"",VLOOKUP($B551,Attributes!$A$1:$H$355,8,FALSE)),"")</f>
        <v/>
      </c>
      <c r="O551" s="21"/>
      <c r="P551" s="25" t="s">
        <v>2021</v>
      </c>
      <c r="Q551" s="25"/>
      <c r="R551" s="25" t="s">
        <v>2021</v>
      </c>
      <c r="S551" s="25" t="s">
        <v>1560</v>
      </c>
      <c r="T551" s="25" t="s">
        <v>466</v>
      </c>
    </row>
    <row r="552" spans="1:20" ht="99.9" x14ac:dyDescent="0.55000000000000004">
      <c r="A552" s="22" t="s">
        <v>471</v>
      </c>
      <c r="B552" s="22" t="s">
        <v>474</v>
      </c>
      <c r="C552" s="21">
        <v>5</v>
      </c>
      <c r="D552" s="21" t="s">
        <v>8</v>
      </c>
      <c r="E552" s="21" t="s">
        <v>8</v>
      </c>
      <c r="F552" s="21" t="s">
        <v>8</v>
      </c>
      <c r="G552" s="21"/>
      <c r="H552" s="21" t="str">
        <f>IFERROR(IF(LEN(VLOOKUP($A552,Entities!$A$1:$C$129,3,FALSE))=0,"",VLOOKUP($A552,Entities!$A$1:$C$129,3,FALSE)),"")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552" s="21" t="str">
        <f>IFERROR(IF(LEN(VLOOKUP($A552,Entities!$A$1:$D$129,4,FALSE))=0,"",VLOOKUP($A552,Entities!$A$1:$D$129,4,FALSE)),"")</f>
        <v/>
      </c>
      <c r="J552" s="21" t="str">
        <f>IFERROR(IF(LEN(VLOOKUP($A552,Entities!$A$1:$E$129,5,FALSE))=0,"",VLOOKUP($A552,Entities!$A$1:$E$129,5,FALSE)),"")</f>
        <v>Reference Entity</v>
      </c>
      <c r="K552" s="21" t="str">
        <f>IFERROR(IF(LEN(VLOOKUP($B552,Attributes!$A$1:$C$355,3,FALSE))=0,"",VLOOKUP($B552,Attributes!$A$1:$C$355,3,FALSE)),"")</f>
        <v>NVARCHAR(20)</v>
      </c>
      <c r="L552" s="21" t="str">
        <f>IFERROR(IF(LEN(VLOOKUP($B552,Attributes!$A$1:$F$355,6,FALSE))=0,"",VLOOKUP($B552,Attributes!$A$1:$F$355,6,FALSE)),"")</f>
        <v/>
      </c>
      <c r="M552" s="21" t="str">
        <f>IFERROR(IF(LEN(VLOOKUP($B552,Attributes!$A$1:$G$355,7,FALSE))=0,"",VLOOKUP($B552,Attributes!$A$1:$G$355,7,FALSE)),"")</f>
        <v>A code used within the classification scheme to identify the particular Subject Classification eg SSA use 1,1.1,1.2, etc. JACS use A100, A200 etc. LDCS use A, AA, AA.1, etc.</v>
      </c>
      <c r="N552" s="21" t="str">
        <f>IFERROR(IF(LEN(VLOOKUP($B552,Attributes!$A$1:$H$355,8,FALSE))=0,"",VLOOKUP($B552,Attributes!$A$1:$H$355,8,FALSE)),"")</f>
        <v/>
      </c>
      <c r="O552" s="21"/>
      <c r="P552" s="25" t="s">
        <v>2021</v>
      </c>
      <c r="Q552" s="25"/>
      <c r="R552" s="25" t="s">
        <v>2021</v>
      </c>
      <c r="S552" s="25" t="s">
        <v>1560</v>
      </c>
      <c r="T552" s="25" t="s">
        <v>474</v>
      </c>
    </row>
    <row r="553" spans="1:20" ht="99.9" x14ac:dyDescent="0.55000000000000004">
      <c r="A553" s="22" t="s">
        <v>471</v>
      </c>
      <c r="B553" s="22" t="s">
        <v>476</v>
      </c>
      <c r="C553" s="21">
        <v>6</v>
      </c>
      <c r="D553" s="21" t="s">
        <v>8</v>
      </c>
      <c r="E553" s="21" t="s">
        <v>8</v>
      </c>
      <c r="F553" s="21" t="s">
        <v>8</v>
      </c>
      <c r="G553" s="21"/>
      <c r="H553" s="21" t="str">
        <f>IFERROR(IF(LEN(VLOOKUP($A553,Entities!$A$1:$C$129,3,FALSE))=0,"",VLOOKUP($A553,Entities!$A$1:$C$129,3,FALSE)),"")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553" s="21" t="str">
        <f>IFERROR(IF(LEN(VLOOKUP($A553,Entities!$A$1:$D$129,4,FALSE))=0,"",VLOOKUP($A553,Entities!$A$1:$D$129,4,FALSE)),"")</f>
        <v/>
      </c>
      <c r="J553" s="21" t="str">
        <f>IFERROR(IF(LEN(VLOOKUP($A553,Entities!$A$1:$E$129,5,FALSE))=0,"",VLOOKUP($A553,Entities!$A$1:$E$129,5,FALSE)),"")</f>
        <v>Reference Entity</v>
      </c>
      <c r="K553" s="21" t="str">
        <f>IFERROR(IF(LEN(VLOOKUP($B553,Attributes!$A$1:$C$355,3,FALSE))=0,"",VLOOKUP($B553,Attributes!$A$1:$C$355,3,FALSE)),"")</f>
        <v>NVARCHAR(50)</v>
      </c>
      <c r="L553" s="21" t="str">
        <f>IFERROR(IF(LEN(VLOOKUP($B553,Attributes!$A$1:$F$355,6,FALSE))=0,"",VLOOKUP($B553,Attributes!$A$1:$F$355,6,FALSE)),"")</f>
        <v/>
      </c>
      <c r="M553" s="21" t="str">
        <f>IFERROR(IF(LEN(VLOOKUP($B553,Attributes!$A$1:$G$355,7,FALSE))=0,"",VLOOKUP($B553,Attributes!$A$1:$G$355,7,FALSE)),"")</f>
        <v>A short name for the SUBJECT CLASSIFICATION.</v>
      </c>
      <c r="N553" s="21" t="str">
        <f>IFERROR(IF(LEN(VLOOKUP($B553,Attributes!$A$1:$H$355,8,FALSE))=0,"",VLOOKUP($B553,Attributes!$A$1:$H$355,8,FALSE)),"")</f>
        <v/>
      </c>
      <c r="O553" s="21"/>
      <c r="P553" s="25" t="s">
        <v>2021</v>
      </c>
      <c r="Q553" s="25"/>
      <c r="R553" s="25" t="s">
        <v>2021</v>
      </c>
      <c r="S553" s="25" t="s">
        <v>1560</v>
      </c>
      <c r="T553" s="25" t="s">
        <v>476</v>
      </c>
    </row>
    <row r="554" spans="1:20" ht="99.9" x14ac:dyDescent="0.55000000000000004">
      <c r="A554" s="22" t="s">
        <v>471</v>
      </c>
      <c r="B554" s="22" t="s">
        <v>478</v>
      </c>
      <c r="C554" s="21">
        <v>7</v>
      </c>
      <c r="D554" s="21" t="s">
        <v>8</v>
      </c>
      <c r="E554" s="21" t="s">
        <v>8</v>
      </c>
      <c r="F554" s="21" t="s">
        <v>8</v>
      </c>
      <c r="G554" s="21"/>
      <c r="H554" s="21" t="str">
        <f>IFERROR(IF(LEN(VLOOKUP($A554,Entities!$A$1:$C$129,3,FALSE))=0,"",VLOOKUP($A554,Entities!$A$1:$C$129,3,FALSE)),"")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554" s="21" t="str">
        <f>IFERROR(IF(LEN(VLOOKUP($A554,Entities!$A$1:$D$129,4,FALSE))=0,"",VLOOKUP($A554,Entities!$A$1:$D$129,4,FALSE)),"")</f>
        <v/>
      </c>
      <c r="J554" s="21" t="str">
        <f>IFERROR(IF(LEN(VLOOKUP($A554,Entities!$A$1:$E$129,5,FALSE))=0,"",VLOOKUP($A554,Entities!$A$1:$E$129,5,FALSE)),"")</f>
        <v>Reference Entity</v>
      </c>
      <c r="K554" s="21" t="str">
        <f>IFERROR(IF(LEN(VLOOKUP($B554,Attributes!$A$1:$C$355,3,FALSE))=0,"",VLOOKUP($B554,Attributes!$A$1:$C$355,3,FALSE)),"")</f>
        <v>NVARCHAR(600)</v>
      </c>
      <c r="L554" s="21" t="str">
        <f>IFERROR(IF(LEN(VLOOKUP($B554,Attributes!$A$1:$F$355,6,FALSE))=0,"",VLOOKUP($B554,Attributes!$A$1:$F$355,6,FALSE)),"")</f>
        <v/>
      </c>
      <c r="M554" s="21" t="str">
        <f>IFERROR(IF(LEN(VLOOKUP($B554,Attributes!$A$1:$G$355,7,FALSE))=0,"",VLOOKUP($B554,Attributes!$A$1:$G$355,7,FALSE)),"")</f>
        <v>Additional information regarding the SUBJECT CLASSIFICATION.</v>
      </c>
      <c r="N554" s="21" t="str">
        <f>IFERROR(IF(LEN(VLOOKUP($B554,Attributes!$A$1:$H$355,8,FALSE))=0,"",VLOOKUP($B554,Attributes!$A$1:$H$355,8,FALSE)),"")</f>
        <v/>
      </c>
      <c r="O554" s="21"/>
      <c r="P554" s="25" t="s">
        <v>2021</v>
      </c>
      <c r="Q554" s="25"/>
      <c r="R554" s="25" t="s">
        <v>2021</v>
      </c>
      <c r="S554" s="25" t="s">
        <v>1560</v>
      </c>
      <c r="T554" s="25" t="s">
        <v>478</v>
      </c>
    </row>
    <row r="555" spans="1:20" ht="33.299999999999997" x14ac:dyDescent="0.55000000000000004">
      <c r="A555" s="22" t="s">
        <v>480</v>
      </c>
      <c r="B555" s="22" t="s">
        <v>435</v>
      </c>
      <c r="C555" s="21">
        <v>1</v>
      </c>
      <c r="D555" s="21" t="s">
        <v>6</v>
      </c>
      <c r="E555" s="21" t="s">
        <v>8</v>
      </c>
      <c r="F555" s="21" t="s">
        <v>6</v>
      </c>
      <c r="G555" s="21"/>
      <c r="H555" s="21" t="str">
        <f>IFERROR(IF(LEN(VLOOKUP($A555,Entities!$A$1:$C$129,3,FALSE))=0,"",VLOOKUP($A555,Entities!$A$1:$C$129,3,FALSE)),"")</f>
        <v>A controlled list of values that identifies the various SUBJECT CLASSIFICATION schemes in use. Values include SSA, LDCS, HECoS.</v>
      </c>
      <c r="I555" s="21" t="str">
        <f>IFERROR(IF(LEN(VLOOKUP($A555,Entities!$A$1:$D$129,4,FALSE))=0,"",VLOOKUP($A555,Entities!$A$1:$D$129,4,FALSE)),"")</f>
        <v/>
      </c>
      <c r="J555" s="21" t="str">
        <f>IFERROR(IF(LEN(VLOOKUP($A555,Entities!$A$1:$E$129,5,FALSE))=0,"",VLOOKUP($A555,Entities!$A$1:$E$129,5,FALSE)),"")</f>
        <v>Reference Entity</v>
      </c>
      <c r="K555" s="21" t="str">
        <f>IFERROR(IF(LEN(VLOOKUP($B555,Attributes!$A$1:$C$355,3,FALSE))=0,"",VLOOKUP($B555,Attributes!$A$1:$C$355,3,FALSE)),"")</f>
        <v>NVARCHAR(20)</v>
      </c>
      <c r="L555" s="21" t="str">
        <f>IFERROR(IF(LEN(VLOOKUP($B555,Attributes!$A$1:$F$355,6,FALSE))=0,"",VLOOKUP($B555,Attributes!$A$1:$F$355,6,FALSE)),"")</f>
        <v>Subject_Classification_Type</v>
      </c>
      <c r="M555" s="21" t="str">
        <f>IFERROR(IF(LEN(VLOOKUP($B555,Attributes!$A$1:$G$355,7,FALSE))=0,"",VLOOKUP($B555,Attributes!$A$1:$G$355,7,FALSE)),"")</f>
        <v>A controlled list of values that identifies the various SUBJECT CLASSIFICATION schemes in use. Values include SSA, LDCS, HECoS.</v>
      </c>
      <c r="N555" s="21" t="str">
        <f>IFERROR(IF(LEN(VLOOKUP($B555,Attributes!$A$1:$H$355,8,FALSE))=0,"",VLOOKUP($B555,Attributes!$A$1:$H$355,8,FALSE)),"")</f>
        <v/>
      </c>
      <c r="O555" s="21"/>
      <c r="P555" s="25" t="s">
        <v>2021</v>
      </c>
      <c r="Q555" s="25"/>
      <c r="R555" s="25" t="s">
        <v>2021</v>
      </c>
      <c r="S555" s="25" t="s">
        <v>1740</v>
      </c>
      <c r="T555" s="25" t="s">
        <v>435</v>
      </c>
    </row>
    <row r="556" spans="1:20" ht="33.299999999999997" x14ac:dyDescent="0.55000000000000004">
      <c r="A556" s="22" t="s">
        <v>480</v>
      </c>
      <c r="B556" s="22" t="s">
        <v>1616</v>
      </c>
      <c r="C556" s="21">
        <v>2</v>
      </c>
      <c r="D556" s="21" t="s">
        <v>8</v>
      </c>
      <c r="E556" s="21" t="s">
        <v>8</v>
      </c>
      <c r="F556" s="21" t="s">
        <v>6</v>
      </c>
      <c r="G556" s="21"/>
      <c r="H556" s="21" t="str">
        <f>IFERROR(IF(LEN(VLOOKUP($A556,Entities!$A$1:$C$129,3,FALSE))=0,"",VLOOKUP($A556,Entities!$A$1:$C$129,3,FALSE)),"")</f>
        <v>A controlled list of values that identifies the various SUBJECT CLASSIFICATION schemes in use. Values include SSA, LDCS, HECoS.</v>
      </c>
      <c r="I556" s="21" t="str">
        <f>IFERROR(IF(LEN(VLOOKUP($A556,Entities!$A$1:$D$129,4,FALSE))=0,"",VLOOKUP($A556,Entities!$A$1:$D$129,4,FALSE)),"")</f>
        <v/>
      </c>
      <c r="J556" s="21" t="str">
        <f>IFERROR(IF(LEN(VLOOKUP($A556,Entities!$A$1:$E$129,5,FALSE))=0,"",VLOOKUP($A556,Entities!$A$1:$E$129,5,FALSE)),"")</f>
        <v>Reference Entity</v>
      </c>
      <c r="K556" s="21" t="str">
        <f>IFERROR(IF(LEN(VLOOKUP($B556,Attributes!$A$1:$C$355,3,FALSE))=0,"",VLOOKUP($B556,Attributes!$A$1:$C$355,3,FALSE)),"")</f>
        <v>NVARCHAR(4000)</v>
      </c>
      <c r="L556" s="21" t="str">
        <f>IFERROR(IF(LEN(VLOOKUP($B556,Attributes!$A$1:$F$355,6,FALSE))=0,"",VLOOKUP($B556,Attributes!$A$1:$F$355,6,FALSE)),"")</f>
        <v/>
      </c>
      <c r="M556" s="21" t="str">
        <f>IFERROR(IF(LEN(VLOOKUP($B556,Attributes!$A$1:$G$355,7,FALSE))=0,"",VLOOKUP($B556,Attributes!$A$1:$G$355,7,FALSE)),"")</f>
        <v>Description of SUBJECT_CLASSIFICATION_TYPE value.</v>
      </c>
      <c r="N556" s="21" t="str">
        <f>IFERROR(IF(LEN(VLOOKUP($B556,Attributes!$A$1:$H$355,8,FALSE))=0,"",VLOOKUP($B556,Attributes!$A$1:$H$355,8,FALSE)),"")</f>
        <v/>
      </c>
      <c r="O556" s="21"/>
      <c r="P556" s="25" t="s">
        <v>2021</v>
      </c>
      <c r="Q556" s="25"/>
      <c r="R556" s="25" t="s">
        <v>2021</v>
      </c>
      <c r="S556" s="25" t="s">
        <v>1740</v>
      </c>
      <c r="T556" s="25" t="s">
        <v>1616</v>
      </c>
    </row>
    <row r="557" spans="1:20" ht="33.299999999999997" x14ac:dyDescent="0.55000000000000004">
      <c r="A557" s="22" t="s">
        <v>97</v>
      </c>
      <c r="B557" s="22" t="s">
        <v>80</v>
      </c>
      <c r="C557" s="21">
        <v>1</v>
      </c>
      <c r="D557" s="21" t="s">
        <v>6</v>
      </c>
      <c r="E557" s="21" t="s">
        <v>8</v>
      </c>
      <c r="F557" s="21" t="s">
        <v>6</v>
      </c>
      <c r="G557" s="21"/>
      <c r="H557" s="21" t="str">
        <f>IFERROR(IF(LEN(VLOOKUP($A557,Entities!$A$1:$C$129,3,FALSE))=0,"",VLOOKUP($A557,Entities!$A$1:$C$129,3,FALSE)),"")</f>
        <v>A controlled list of values that indicates the TIER LEVEL which is related to the maximum grade achievable. For example, "Foundation", "Intermediate", "Higher".</v>
      </c>
      <c r="I557" s="21" t="str">
        <f>IFERROR(IF(LEN(VLOOKUP($A557,Entities!$A$1:$D$129,4,FALSE))=0,"",VLOOKUP($A557,Entities!$A$1:$D$129,4,FALSE)),"")</f>
        <v/>
      </c>
      <c r="J557" s="21" t="str">
        <f>IFERROR(IF(LEN(VLOOKUP($A557,Entities!$A$1:$E$129,5,FALSE))=0,"",VLOOKUP($A557,Entities!$A$1:$E$129,5,FALSE)),"")</f>
        <v>Reference Entity</v>
      </c>
      <c r="K557" s="21" t="str">
        <f>IFERROR(IF(LEN(VLOOKUP($B557,Attributes!$A$1:$C$355,3,FALSE))=0,"",VLOOKUP($B557,Attributes!$A$1:$C$355,3,FALSE)),"")</f>
        <v>NVARCHAR(28)</v>
      </c>
      <c r="L557" s="21" t="str">
        <f>IFERROR(IF(LEN(VLOOKUP($B557,Attributes!$A$1:$F$355,6,FALSE))=0,"",VLOOKUP($B557,Attributes!$A$1:$F$355,6,FALSE)),"")</f>
        <v>Tier_Level_Type</v>
      </c>
      <c r="M557" s="21" t="str">
        <f>IFERROR(IF(LEN(VLOOKUP($B557,Attributes!$A$1:$G$355,7,FALSE))=0,"",VLOOKUP($B557,Attributes!$A$1:$G$355,7,FALSE)),"")</f>
        <v>A controlled list of values that indicates the TIER LEVEL which is related to the maximum grade achievable. For example, "Foundation", "Intermediate", "Higher".</v>
      </c>
      <c r="N557" s="21" t="str">
        <f>IFERROR(IF(LEN(VLOOKUP($B557,Attributes!$A$1:$H$355,8,FALSE))=0,"",VLOOKUP($B557,Attributes!$A$1:$H$355,8,FALSE)),"")</f>
        <v/>
      </c>
      <c r="O557" s="21"/>
      <c r="P557" s="25" t="s">
        <v>2021</v>
      </c>
      <c r="Q557" s="25"/>
      <c r="R557" s="25" t="s">
        <v>2021</v>
      </c>
      <c r="S557" s="25" t="s">
        <v>1465</v>
      </c>
      <c r="T557" s="25" t="s">
        <v>80</v>
      </c>
    </row>
    <row r="558" spans="1:20" ht="33.299999999999997" x14ac:dyDescent="0.55000000000000004">
      <c r="A558" s="22" t="s">
        <v>97</v>
      </c>
      <c r="B558" s="22" t="s">
        <v>1617</v>
      </c>
      <c r="C558" s="21">
        <v>2</v>
      </c>
      <c r="D558" s="21" t="s">
        <v>8</v>
      </c>
      <c r="E558" s="21" t="s">
        <v>8</v>
      </c>
      <c r="F558" s="21" t="s">
        <v>6</v>
      </c>
      <c r="G558" s="21"/>
      <c r="H558" s="21" t="str">
        <f>IFERROR(IF(LEN(VLOOKUP($A558,Entities!$A$1:$C$129,3,FALSE))=0,"",VLOOKUP($A558,Entities!$A$1:$C$129,3,FALSE)),"")</f>
        <v>A controlled list of values that indicates the TIER LEVEL which is related to the maximum grade achievable. For example, "Foundation", "Intermediate", "Higher".</v>
      </c>
      <c r="I558" s="21" t="str">
        <f>IFERROR(IF(LEN(VLOOKUP($A558,Entities!$A$1:$D$129,4,FALSE))=0,"",VLOOKUP($A558,Entities!$A$1:$D$129,4,FALSE)),"")</f>
        <v/>
      </c>
      <c r="J558" s="21" t="str">
        <f>IFERROR(IF(LEN(VLOOKUP($A558,Entities!$A$1:$E$129,5,FALSE))=0,"",VLOOKUP($A558,Entities!$A$1:$E$129,5,FALSE)),"")</f>
        <v>Reference Entity</v>
      </c>
      <c r="K558" s="21" t="str">
        <f>IFERROR(IF(LEN(VLOOKUP($B558,Attributes!$A$1:$C$355,3,FALSE))=0,"",VLOOKUP($B558,Attributes!$A$1:$C$355,3,FALSE)),"")</f>
        <v>NVARCHAR(4000)</v>
      </c>
      <c r="L558" s="21" t="str">
        <f>IFERROR(IF(LEN(VLOOKUP($B558,Attributes!$A$1:$F$355,6,FALSE))=0,"",VLOOKUP($B558,Attributes!$A$1:$F$355,6,FALSE)),"")</f>
        <v/>
      </c>
      <c r="M558" s="21" t="str">
        <f>IFERROR(IF(LEN(VLOOKUP($B558,Attributes!$A$1:$G$355,7,FALSE))=0,"",VLOOKUP($B558,Attributes!$A$1:$G$355,7,FALSE)),"")</f>
        <v>Description of TIER_LEVEL_TYPE value.</v>
      </c>
      <c r="N558" s="21" t="str">
        <f>IFERROR(IF(LEN(VLOOKUP($B558,Attributes!$A$1:$H$355,8,FALSE))=0,"",VLOOKUP($B558,Attributes!$A$1:$H$355,8,FALSE)),"")</f>
        <v/>
      </c>
      <c r="O558" s="21"/>
      <c r="P558" s="25" t="s">
        <v>2021</v>
      </c>
      <c r="Q558" s="25"/>
      <c r="R558" s="25" t="s">
        <v>2021</v>
      </c>
      <c r="S558" s="25" t="s">
        <v>1465</v>
      </c>
      <c r="T558" s="25" t="s">
        <v>1617</v>
      </c>
    </row>
    <row r="559" spans="1:20" ht="55.5" x14ac:dyDescent="0.55000000000000004">
      <c r="A559" s="22" t="s">
        <v>2001</v>
      </c>
      <c r="B559" s="22" t="s">
        <v>2000</v>
      </c>
      <c r="C559" s="21">
        <v>1</v>
      </c>
      <c r="D559" s="21" t="s">
        <v>6</v>
      </c>
      <c r="E559" s="21" t="s">
        <v>8</v>
      </c>
      <c r="F559" s="21" t="s">
        <v>6</v>
      </c>
      <c r="G559" s="21"/>
      <c r="H559" s="21" t="str">
        <f>IFERROR(IF(LEN(VLOOKUP($A559,Entities!$A$1:$C$129,3,FALSE))=0,"",VLOOKUP($A559,Entities!$A$1:$C$129,3,FALSE)),"")</f>
        <v>A controlled list of values for languages that qualifications can be translated into on request. Generally, only one language is available eg Welsh for WJEC, Gaelic for CCEA. Where more than one language is available, they will be listed together as a single value eg 'Irish Gaelic or Welsh/Cymraeg’.</v>
      </c>
      <c r="I559" s="21" t="str">
        <f>IFERROR(IF(LEN(VLOOKUP($A559,Entities!$A$1:$D$129,4,FALSE))=0,"",VLOOKUP($A559,Entities!$A$1:$D$129,4,FALSE)),"")</f>
        <v/>
      </c>
      <c r="J559" s="21" t="str">
        <f>IFERROR(IF(LEN(VLOOKUP($A559,Entities!$A$1:$E$129,5,FALSE))=0,"",VLOOKUP($A559,Entities!$A$1:$E$129,5,FALSE)),"")</f>
        <v>Reference Entity</v>
      </c>
      <c r="K559" s="21" t="str">
        <f>IFERROR(IF(LEN(VLOOKUP($B559,Attributes!$A$1:$C$355,3,FALSE))=0,"",VLOOKUP($B559,Attributes!$A$1:$C$355,3,FALSE)),"")</f>
        <v>NVARCHAR(50)</v>
      </c>
      <c r="L559" s="21" t="str">
        <f>IFERROR(IF(LEN(VLOOKUP($B559,Attributes!$A$1:$F$355,6,FALSE))=0,"",VLOOKUP($B559,Attributes!$A$1:$F$355,6,FALSE)),"")</f>
        <v>Translation_Type</v>
      </c>
      <c r="M559" s="21" t="str">
        <f>IFERROR(IF(LEN(VLOOKUP($B559,Attributes!$A$1:$G$355,7,FALSE))=0,"",VLOOKUP($B559,Attributes!$A$1:$G$355,7,FALSE)),"")</f>
        <v>A controlled list of values for languages that qualifications can be translated into on request. Generally, only one language is available eg Welsh for WJEC, Gaelic for CCEA. Where more than one language is available, they will be listed together as a single value eg 'Irish Gaelic or Welsh/Cymraeg’.</v>
      </c>
      <c r="N559" s="21" t="str">
        <f>IFERROR(IF(LEN(VLOOKUP($B559,Attributes!$A$1:$H$355,8,FALSE))=0,"",VLOOKUP($B559,Attributes!$A$1:$H$355,8,FALSE)),"")</f>
        <v/>
      </c>
      <c r="O559" s="21"/>
      <c r="P559" s="25" t="s">
        <v>2021</v>
      </c>
      <c r="Q559" s="25"/>
      <c r="R559" s="25" t="s">
        <v>2021</v>
      </c>
      <c r="S559" s="25" t="s">
        <v>2018</v>
      </c>
      <c r="T559" s="25" t="s">
        <v>2000</v>
      </c>
    </row>
    <row r="560" spans="1:20" ht="55.5" x14ac:dyDescent="0.55000000000000004">
      <c r="A560" s="22" t="s">
        <v>2001</v>
      </c>
      <c r="B560" s="22" t="s">
        <v>2002</v>
      </c>
      <c r="C560" s="21">
        <v>2</v>
      </c>
      <c r="D560" s="21" t="s">
        <v>8</v>
      </c>
      <c r="E560" s="21" t="s">
        <v>8</v>
      </c>
      <c r="F560" s="21" t="s">
        <v>6</v>
      </c>
      <c r="G560" s="21"/>
      <c r="H560" s="21" t="str">
        <f>IFERROR(IF(LEN(VLOOKUP($A560,Entities!$A$1:$C$129,3,FALSE))=0,"",VLOOKUP($A560,Entities!$A$1:$C$129,3,FALSE)),"")</f>
        <v>A controlled list of values for languages that qualifications can be translated into on request. Generally, only one language is available eg Welsh for WJEC, Gaelic for CCEA. Where more than one language is available, they will be listed together as a single value eg 'Irish Gaelic or Welsh/Cymraeg’.</v>
      </c>
      <c r="I560" s="21" t="str">
        <f>IFERROR(IF(LEN(VLOOKUP($A560,Entities!$A$1:$D$129,4,FALSE))=0,"",VLOOKUP($A560,Entities!$A$1:$D$129,4,FALSE)),"")</f>
        <v/>
      </c>
      <c r="J560" s="21" t="str">
        <f>IFERROR(IF(LEN(VLOOKUP($A560,Entities!$A$1:$E$129,5,FALSE))=0,"",VLOOKUP($A560,Entities!$A$1:$E$129,5,FALSE)),"")</f>
        <v>Reference Entity</v>
      </c>
      <c r="K560" s="21" t="str">
        <f>IFERROR(IF(LEN(VLOOKUP($B560,Attributes!$A$1:$C$355,3,FALSE))=0,"",VLOOKUP($B560,Attributes!$A$1:$C$355,3,FALSE)),"")</f>
        <v>NVARCHAR(4000)</v>
      </c>
      <c r="L560" s="21" t="str">
        <f>IFERROR(IF(LEN(VLOOKUP($B560,Attributes!$A$1:$F$355,6,FALSE))=0,"",VLOOKUP($B560,Attributes!$A$1:$F$355,6,FALSE)),"")</f>
        <v/>
      </c>
      <c r="M560" s="21" t="str">
        <f>IFERROR(IF(LEN(VLOOKUP($B560,Attributes!$A$1:$G$355,7,FALSE))=0,"",VLOOKUP($B560,Attributes!$A$1:$G$355,7,FALSE)),"")</f>
        <v>Description of TRANSLATION_TYPE value.</v>
      </c>
      <c r="N560" s="21" t="str">
        <f>IFERROR(IF(LEN(VLOOKUP($B560,Attributes!$A$1:$H$355,8,FALSE))=0,"",VLOOKUP($B560,Attributes!$A$1:$H$355,8,FALSE)),"")</f>
        <v/>
      </c>
      <c r="O560" s="21"/>
      <c r="P560" s="25" t="s">
        <v>2021</v>
      </c>
      <c r="Q560" s="25"/>
      <c r="R560" s="25" t="s">
        <v>2021</v>
      </c>
      <c r="S560" s="25" t="s">
        <v>2018</v>
      </c>
      <c r="T560" s="25" t="s">
        <v>2002</v>
      </c>
    </row>
    <row r="561" spans="1:20" ht="22.2" x14ac:dyDescent="0.55000000000000004">
      <c r="A561" s="22" t="s">
        <v>1509</v>
      </c>
      <c r="B561" s="22" t="s">
        <v>1511</v>
      </c>
      <c r="C561" s="21">
        <v>1</v>
      </c>
      <c r="D561" s="21" t="s">
        <v>6</v>
      </c>
      <c r="E561" s="21" t="s">
        <v>8</v>
      </c>
      <c r="F561" s="21" t="s">
        <v>6</v>
      </c>
      <c r="G561" s="21"/>
      <c r="H561" s="21" t="str">
        <f>IFERROR(IF(LEN(VLOOKUP($A561,Entities!$A$1:$C$129,3,FALSE))=0,"",VLOOKUP($A561,Entities!$A$1:$C$129,3,FALSE)),"")</f>
        <v>A controlled list of values for TRB test modes. Values include classroom, online or offline.</v>
      </c>
      <c r="I561" s="21" t="str">
        <f>IFERROR(IF(LEN(VLOOKUP($A561,Entities!$A$1:$D$129,4,FALSE))=0,"",VLOOKUP($A561,Entities!$A$1:$D$129,4,FALSE)),"")</f>
        <v/>
      </c>
      <c r="J561" s="21" t="str">
        <f>IFERROR(IF(LEN(VLOOKUP($A561,Entities!$A$1:$E$129,5,FALSE))=0,"",VLOOKUP($A561,Entities!$A$1:$E$129,5,FALSE)),"")</f>
        <v>Reference Entity</v>
      </c>
      <c r="K561" s="21" t="str">
        <f>IFERROR(IF(LEN(VLOOKUP($B561,Attributes!$A$1:$C$355,3,FALSE))=0,"",VLOOKUP($B561,Attributes!$A$1:$C$355,3,FALSE)),"")</f>
        <v>VARCHAR(10)</v>
      </c>
      <c r="L561" s="21" t="str">
        <f>IFERROR(IF(LEN(VLOOKUP($B561,Attributes!$A$1:$F$355,6,FALSE))=0,"",VLOOKUP($B561,Attributes!$A$1:$F$355,6,FALSE)),"")</f>
        <v>TRB_Mode_Type</v>
      </c>
      <c r="M561" s="21" t="str">
        <f>IFERROR(IF(LEN(VLOOKUP($B561,Attributes!$A$1:$G$355,7,FALSE))=0,"",VLOOKUP($B561,Attributes!$A$1:$G$355,7,FALSE)),"")</f>
        <v>A controlled list of values for TRB test modes. Values include classroom, online or offline.</v>
      </c>
      <c r="N561" s="21" t="str">
        <f>IFERROR(IF(LEN(VLOOKUP($B561,Attributes!$A$1:$H$355,8,FALSE))=0,"",VLOOKUP($B561,Attributes!$A$1:$H$355,8,FALSE)),"")</f>
        <v/>
      </c>
      <c r="O561" s="21"/>
      <c r="P561" s="25" t="s">
        <v>2021</v>
      </c>
      <c r="Q561" s="25"/>
      <c r="R561" s="25" t="s">
        <v>2021</v>
      </c>
      <c r="S561" s="25" t="s">
        <v>1466</v>
      </c>
      <c r="T561" s="25" t="s">
        <v>1511</v>
      </c>
    </row>
    <row r="562" spans="1:20" ht="22.2" x14ac:dyDescent="0.55000000000000004">
      <c r="A562" s="28" t="s">
        <v>1509</v>
      </c>
      <c r="B562" s="22" t="s">
        <v>1618</v>
      </c>
      <c r="C562" s="21">
        <v>2</v>
      </c>
      <c r="D562" s="21" t="s">
        <v>8</v>
      </c>
      <c r="E562" s="21" t="s">
        <v>8</v>
      </c>
      <c r="F562" s="21" t="s">
        <v>6</v>
      </c>
      <c r="G562" s="21"/>
      <c r="H562" s="21" t="str">
        <f>IFERROR(IF(LEN(VLOOKUP($A562,Entities!$A$1:$C$129,3,FALSE))=0,"",VLOOKUP($A562,Entities!$A$1:$C$129,3,FALSE)),"")</f>
        <v>A controlled list of values for TRB test modes. Values include classroom, online or offline.</v>
      </c>
      <c r="I562" s="21" t="str">
        <f>IFERROR(IF(LEN(VLOOKUP($A562,Entities!$A$1:$D$129,4,FALSE))=0,"",VLOOKUP($A562,Entities!$A$1:$D$129,4,FALSE)),"")</f>
        <v/>
      </c>
      <c r="J562" s="21" t="str">
        <f>IFERROR(IF(LEN(VLOOKUP($A562,Entities!$A$1:$E$129,5,FALSE))=0,"",VLOOKUP($A562,Entities!$A$1:$E$129,5,FALSE)),"")</f>
        <v>Reference Entity</v>
      </c>
      <c r="K562" s="21" t="str">
        <f>IFERROR(IF(LEN(VLOOKUP($B562,Attributes!$A$1:$C$355,3,FALSE))=0,"",VLOOKUP($B562,Attributes!$A$1:$C$355,3,FALSE)),"")</f>
        <v>NVARCHAR(4000)</v>
      </c>
      <c r="L562" s="21" t="str">
        <f>IFERROR(IF(LEN(VLOOKUP($B562,Attributes!$A$1:$F$355,6,FALSE))=0,"",VLOOKUP($B562,Attributes!$A$1:$F$355,6,FALSE)),"")</f>
        <v/>
      </c>
      <c r="M562" s="21" t="str">
        <f>IFERROR(IF(LEN(VLOOKUP($B562,Attributes!$A$1:$G$355,7,FALSE))=0,"",VLOOKUP($B562,Attributes!$A$1:$G$355,7,FALSE)),"")</f>
        <v>Description of TRB_MODE_TYPE value.</v>
      </c>
      <c r="N562" s="21" t="str">
        <f>IFERROR(IF(LEN(VLOOKUP($B562,Attributes!$A$1:$H$355,8,FALSE))=0,"",VLOOKUP($B562,Attributes!$A$1:$H$355,8,FALSE)),"")</f>
        <v/>
      </c>
      <c r="O562" s="21"/>
      <c r="P562" s="25" t="s">
        <v>2021</v>
      </c>
      <c r="Q562" s="25"/>
      <c r="R562" s="25" t="s">
        <v>2021</v>
      </c>
      <c r="S562" s="25" t="s">
        <v>1466</v>
      </c>
      <c r="T562" s="25" t="s">
        <v>1618</v>
      </c>
    </row>
    <row r="563" spans="1:20" ht="88.8" x14ac:dyDescent="0.55000000000000004">
      <c r="A563" s="28" t="s">
        <v>805</v>
      </c>
      <c r="B563" s="22" t="s">
        <v>812</v>
      </c>
      <c r="C563" s="21">
        <v>1</v>
      </c>
      <c r="D563" s="21" t="s">
        <v>6</v>
      </c>
      <c r="E563" s="21" t="s">
        <v>6</v>
      </c>
      <c r="F563" s="21" t="s">
        <v>6</v>
      </c>
      <c r="G563" s="21" t="s">
        <v>294</v>
      </c>
      <c r="H563" s="21" t="str">
        <f>IFERROR(IF(LEN(VLOOKUP($A563,Entities!$A$1:$C$129,3,FALSE))=0,"",VLOOKUP($A563,Entities!$A$1:$C$129,3,FALSE)),"")</f>
        <v>The Uniform Resource Locator specifies where an Internet-accessible resource is available and the mechanism for retrieving it.</v>
      </c>
      <c r="I563" s="21" t="str">
        <f>IFERROR(IF(LEN(VLOOKUP($A563,Entities!$A$1:$D$129,4,FALSE))=0,"",VLOOKUP($A563,Entities!$A$1:$D$129,4,FALSE)),"")</f>
        <v/>
      </c>
      <c r="J563" s="21" t="str">
        <f>IFERROR(IF(LEN(VLOOKUP($A563,Entities!$A$1:$E$129,5,FALSE))=0,"",VLOOKUP($A563,Entities!$A$1:$E$129,5,FALSE)),"")</f>
        <v>Locator</v>
      </c>
      <c r="K563" s="21" t="str">
        <f>IFERROR(IF(LEN(VLOOKUP($B563,Attributes!$A$1:$C$355,3,FALSE))=0,"",VLOOKUP($B563,Attributes!$A$1:$C$355,3,FALSE)),"")</f>
        <v>VARCHAR(600)</v>
      </c>
      <c r="L563" s="21" t="str">
        <f>IFERROR(IF(LEN(VLOOKUP($B563,Attributes!$A$1:$F$355,6,FALSE))=0,"",VLOOKUP($B563,Attributes!$A$1:$F$355,6,FALSE)),"")</f>
        <v/>
      </c>
      <c r="M563" s="21" t="str">
        <f>IFERROR(IF(LEN(VLOOKUP($B563,Attributes!$A$1:$G$355,7,FALSE))=0,"",VLOOKUP($B563,Attributes!$A$1:$G$355,7,FALSE)),"")</f>
        <v>A value that denotes and distinguishes the LOCATOR.</v>
      </c>
      <c r="N563" s="21" t="str">
        <f>IFERROR(IF(LEN(VLOOKUP($B563,Attributes!$A$1:$H$355,8,FALSE))=0,"",VLOOKUP($B563,Attributes!$A$1:$H$355,8,FALSE)),"")</f>
        <v>Used to provide a hyperlink to the Awarding Organisation's specification for the scheme.
The hyperlink is the same as the specification on Ofqual's register.</v>
      </c>
      <c r="O563" s="21"/>
      <c r="P563" s="25" t="s">
        <v>2020</v>
      </c>
      <c r="Q563" s="25"/>
      <c r="R563" s="25" t="s">
        <v>2020</v>
      </c>
      <c r="S563" s="25" t="s">
        <v>1334</v>
      </c>
      <c r="T563" s="25" t="s">
        <v>294</v>
      </c>
    </row>
    <row r="564" spans="1:20" ht="88.8" x14ac:dyDescent="0.55000000000000004">
      <c r="A564" s="22" t="s">
        <v>805</v>
      </c>
      <c r="B564" s="22" t="s">
        <v>805</v>
      </c>
      <c r="C564" s="55">
        <v>2</v>
      </c>
      <c r="D564" s="55" t="s">
        <v>8</v>
      </c>
      <c r="E564" s="55" t="s">
        <v>8</v>
      </c>
      <c r="F564" s="55" t="s">
        <v>6</v>
      </c>
      <c r="G564" s="21" t="s">
        <v>1327</v>
      </c>
      <c r="H564" s="21" t="str">
        <f>IFERROR(IF(LEN(VLOOKUP($A564,Entities!$A$1:$C$129,3,FALSE))=0,"",VLOOKUP($A564,Entities!$A$1:$C$129,3,FALSE)),"")</f>
        <v>The Uniform Resource Locator specifies where an Internet-accessible resource is available and the mechanism for retrieving it.</v>
      </c>
      <c r="I564" s="21" t="str">
        <f>IFERROR(IF(LEN(VLOOKUP($A564,Entities!$A$1:$D$129,4,FALSE))=0,"",VLOOKUP($A564,Entities!$A$1:$D$129,4,FALSE)),"")</f>
        <v/>
      </c>
      <c r="J564" s="21" t="str">
        <f>IFERROR(IF(LEN(VLOOKUP($A564,Entities!$A$1:$E$129,5,FALSE))=0,"",VLOOKUP($A564,Entities!$A$1:$E$129,5,FALSE)),"")</f>
        <v>Locator</v>
      </c>
      <c r="K564" s="21" t="str">
        <f>IFERROR(IF(LEN(VLOOKUP($B564,Attributes!$A$1:$C$355,3,FALSE))=0,"",VLOOKUP($B564,Attributes!$A$1:$C$355,3,FALSE)),"")</f>
        <v>NVARCHAR(225)</v>
      </c>
      <c r="L564" s="21" t="str">
        <f>IFERROR(IF(LEN(VLOOKUP($B564,Attributes!$A$1:$F$355,6,FALSE))=0,"",VLOOKUP($B564,Attributes!$A$1:$F$355,6,FALSE)),"")</f>
        <v/>
      </c>
      <c r="M564" s="21" t="str">
        <f>IFERROR(IF(LEN(VLOOKUP($B564,Attributes!$A$1:$G$355,7,FALSE))=0,"",VLOOKUP($B564,Attributes!$A$1:$G$355,7,FALSE)),"")</f>
        <v>The Uniform Resource Locator specifies where an Internet-accessible resource is available and the mechanism for retrieving it</v>
      </c>
      <c r="N564" s="21" t="str">
        <f>IFERROR(IF(LEN(VLOOKUP($B564,Attributes!$A$1:$H$355,8,FALSE))=0,"",VLOOKUP($B564,Attributes!$A$1:$H$355,8,FALSE)),"")</f>
        <v>Used to provide a hyperlink to the Awarding Organisation's specification for the scheme.
The hyperlink is the same as the specification on Ofqual's register.</v>
      </c>
      <c r="O564" s="21"/>
      <c r="P564" s="25" t="s">
        <v>2020</v>
      </c>
      <c r="Q564" s="25"/>
      <c r="R564" s="25" t="s">
        <v>2020</v>
      </c>
      <c r="S564" s="25" t="s">
        <v>1332</v>
      </c>
      <c r="T564" s="25" t="s">
        <v>805</v>
      </c>
    </row>
  </sheetData>
  <sortState xmlns:xlrd2="http://schemas.microsoft.com/office/spreadsheetml/2017/richdata2" ref="A321:T335">
    <sortCondition ref="C321:C335"/>
  </sortState>
  <pageMargins left="0.7" right="0.7" top="0.75" bottom="0.75" header="0.3" footer="0.3"/>
  <pageSetup paperSize="8" scale="2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K276"/>
  <sheetViews>
    <sheetView zoomScale="80" zoomScaleNormal="80" workbookViewId="0">
      <pane xSplit="1" ySplit="1" topLeftCell="B218" activePane="bottomRight" state="frozen"/>
      <selection pane="topRight" activeCell="B1" sqref="B1"/>
      <selection pane="bottomLeft" activeCell="A2" sqref="A2"/>
      <selection pane="bottomRight" activeCell="J276" sqref="A1:J276"/>
    </sheetView>
  </sheetViews>
  <sheetFormatPr defaultColWidth="9.1015625" defaultRowHeight="11.1" x14ac:dyDescent="0.55000000000000004"/>
  <cols>
    <col min="1" max="1" width="17.41796875" style="45" bestFit="1" customWidth="1"/>
    <col min="2" max="2" width="16.734375" style="45" bestFit="1" customWidth="1"/>
    <col min="3" max="3" width="10.83984375" style="45" bestFit="1" customWidth="1"/>
    <col min="4" max="4" width="16.83984375" style="46" bestFit="1" customWidth="1"/>
    <col min="5" max="5" width="32.734375" style="45" bestFit="1" customWidth="1"/>
    <col min="6" max="6" width="41.41796875" style="45" bestFit="1" customWidth="1"/>
    <col min="7" max="7" width="30.41796875" style="45" bestFit="1" customWidth="1"/>
    <col min="8" max="8" width="34.41796875" style="45" bestFit="1" customWidth="1"/>
    <col min="9" max="9" width="35.734375" style="45" bestFit="1" customWidth="1"/>
    <col min="10" max="10" width="14.83984375" style="45" bestFit="1" customWidth="1"/>
    <col min="11" max="11" width="24" style="44" bestFit="1" customWidth="1"/>
    <col min="12" max="16384" width="9.1015625" style="45"/>
  </cols>
  <sheetData>
    <row r="1" spans="1:11" s="6" customFormat="1" x14ac:dyDescent="0.55000000000000004">
      <c r="A1" s="30" t="s">
        <v>912</v>
      </c>
      <c r="B1" s="30" t="s">
        <v>1075</v>
      </c>
      <c r="C1" s="30" t="s">
        <v>996</v>
      </c>
      <c r="D1" s="30" t="s">
        <v>997</v>
      </c>
      <c r="E1" s="30" t="s">
        <v>909</v>
      </c>
      <c r="F1" s="30" t="s">
        <v>911</v>
      </c>
      <c r="G1" s="30" t="s">
        <v>913</v>
      </c>
      <c r="H1" s="30" t="s">
        <v>910</v>
      </c>
      <c r="I1" s="30" t="s">
        <v>914</v>
      </c>
      <c r="J1" s="31" t="s">
        <v>1033</v>
      </c>
      <c r="K1" s="36" t="s">
        <v>1</v>
      </c>
    </row>
    <row r="2" spans="1:11" s="6" customFormat="1" x14ac:dyDescent="0.35">
      <c r="A2" s="32" t="s">
        <v>1246</v>
      </c>
      <c r="B2" s="33" t="s">
        <v>1027</v>
      </c>
      <c r="C2" s="33" t="s">
        <v>916</v>
      </c>
      <c r="D2" s="33" t="s">
        <v>917</v>
      </c>
      <c r="E2" s="33" t="s">
        <v>22</v>
      </c>
      <c r="F2" s="33" t="s">
        <v>1850</v>
      </c>
      <c r="G2" s="33" t="s">
        <v>25</v>
      </c>
      <c r="H2" s="33" t="s">
        <v>23</v>
      </c>
      <c r="I2" s="33" t="s">
        <v>23</v>
      </c>
      <c r="J2" s="34">
        <v>1</v>
      </c>
      <c r="K2" s="35" t="str">
        <f>IFERROR(IF(LEN(VLOOKUP($H2,Attributes!$A$1:$C$353,3,FALSE))=0,"",VLOOKUP($H2,Attributes!$A$1:$C$353,3,FALSE)),"")</f>
        <v>NVARCHAR(32)</v>
      </c>
    </row>
    <row r="3" spans="1:11" s="6" customFormat="1" x14ac:dyDescent="0.35">
      <c r="A3" s="32" t="s">
        <v>1522</v>
      </c>
      <c r="B3" s="33" t="s">
        <v>1028</v>
      </c>
      <c r="C3" s="33" t="s">
        <v>916</v>
      </c>
      <c r="D3" s="33" t="s">
        <v>917</v>
      </c>
      <c r="E3" s="33" t="s">
        <v>298</v>
      </c>
      <c r="F3" s="33" t="s">
        <v>930</v>
      </c>
      <c r="G3" s="33" t="s">
        <v>291</v>
      </c>
      <c r="H3" s="33" t="s">
        <v>296</v>
      </c>
      <c r="I3" s="33" t="s">
        <v>296</v>
      </c>
      <c r="J3" s="34">
        <v>1</v>
      </c>
      <c r="K3" s="35" t="str">
        <f>IFERROR(IF(LEN(VLOOKUP($H3,Attributes!$A$1:$C$353,3,FALSE))=0,"",VLOOKUP($H3,Attributes!$A$1:$C$353,3,FALSE)),"")</f>
        <v>NVARCHAR(25)</v>
      </c>
    </row>
    <row r="4" spans="1:11" s="6" customFormat="1" x14ac:dyDescent="0.35">
      <c r="A4" s="32" t="s">
        <v>1523</v>
      </c>
      <c r="B4" s="33" t="s">
        <v>1028</v>
      </c>
      <c r="C4" s="33" t="s">
        <v>916</v>
      </c>
      <c r="D4" s="33" t="s">
        <v>917</v>
      </c>
      <c r="E4" s="33" t="s">
        <v>225</v>
      </c>
      <c r="F4" s="33" t="s">
        <v>930</v>
      </c>
      <c r="G4" s="33" t="s">
        <v>22</v>
      </c>
      <c r="H4" s="33" t="s">
        <v>24</v>
      </c>
      <c r="I4" s="33" t="s">
        <v>24</v>
      </c>
      <c r="J4" s="34">
        <v>1</v>
      </c>
      <c r="K4" s="35" t="str">
        <f>IFERROR(IF(LEN(VLOOKUP($H4,Attributes!$A$1:$C$353,3,FALSE))=0,"",VLOOKUP($H4,Attributes!$A$1:$C$353,3,FALSE)),"")</f>
        <v>NVARCHAR(32)</v>
      </c>
    </row>
    <row r="5" spans="1:11" s="6" customFormat="1" x14ac:dyDescent="0.35">
      <c r="A5" s="32" t="s">
        <v>1238</v>
      </c>
      <c r="B5" s="33" t="s">
        <v>1028</v>
      </c>
      <c r="C5" s="33" t="s">
        <v>916</v>
      </c>
      <c r="D5" s="33" t="s">
        <v>1851</v>
      </c>
      <c r="E5" s="33" t="s">
        <v>1134</v>
      </c>
      <c r="F5" s="33" t="s">
        <v>930</v>
      </c>
      <c r="G5" s="33" t="s">
        <v>1133</v>
      </c>
      <c r="H5" s="33" t="s">
        <v>1138</v>
      </c>
      <c r="I5" s="33" t="s">
        <v>1138</v>
      </c>
      <c r="J5" s="34">
        <v>1</v>
      </c>
      <c r="K5" s="35" t="str">
        <f>IFERROR(IF(LEN(VLOOKUP($H5,Attributes!$A$1:$C$353,3,FALSE))=0,"",VLOOKUP($H5,Attributes!$A$1:$C$353,3,FALSE)),"")</f>
        <v>NVARCHAR(25)</v>
      </c>
    </row>
    <row r="6" spans="1:11" s="6" customFormat="1" x14ac:dyDescent="0.35">
      <c r="A6" s="32" t="s">
        <v>1524</v>
      </c>
      <c r="B6" s="33" t="s">
        <v>1028</v>
      </c>
      <c r="C6" s="33" t="s">
        <v>918</v>
      </c>
      <c r="D6" s="33" t="s">
        <v>917</v>
      </c>
      <c r="E6" s="33" t="s">
        <v>1136</v>
      </c>
      <c r="F6" s="33" t="s">
        <v>1525</v>
      </c>
      <c r="G6" s="33" t="s">
        <v>1135</v>
      </c>
      <c r="H6" s="33" t="s">
        <v>1142</v>
      </c>
      <c r="I6" s="33" t="s">
        <v>1142</v>
      </c>
      <c r="J6" s="34">
        <v>1</v>
      </c>
      <c r="K6" s="35" t="str">
        <f>IFERROR(IF(LEN(VLOOKUP($H6,Attributes!$A$1:$C$353,3,FALSE))=0,"",VLOOKUP($H6,Attributes!$A$1:$C$353,3,FALSE)),"")</f>
        <v>NVARCHAR(50)</v>
      </c>
    </row>
    <row r="7" spans="1:11" s="6" customFormat="1" x14ac:dyDescent="0.35">
      <c r="A7" s="32" t="s">
        <v>1167</v>
      </c>
      <c r="B7" s="33" t="s">
        <v>1027</v>
      </c>
      <c r="C7" s="33" t="s">
        <v>916</v>
      </c>
      <c r="D7" s="33" t="s">
        <v>917</v>
      </c>
      <c r="E7" s="33" t="s">
        <v>114</v>
      </c>
      <c r="F7" s="33" t="s">
        <v>930</v>
      </c>
      <c r="G7" s="33" t="s">
        <v>124</v>
      </c>
      <c r="H7" s="33" t="s">
        <v>115</v>
      </c>
      <c r="I7" s="33" t="s">
        <v>115</v>
      </c>
      <c r="J7" s="34">
        <v>1</v>
      </c>
      <c r="K7" s="35" t="str">
        <f>IFERROR(IF(LEN(VLOOKUP($H7,Attributes!$A$1:$C$353,3,FALSE))=0,"",VLOOKUP($H7,Attributes!$A$1:$C$353,3,FALSE)),"")</f>
        <v>NVARCHAR(50)</v>
      </c>
    </row>
    <row r="8" spans="1:11" s="6" customFormat="1" x14ac:dyDescent="0.35">
      <c r="A8" s="32" t="s">
        <v>1168</v>
      </c>
      <c r="B8" s="33" t="s">
        <v>1027</v>
      </c>
      <c r="C8" s="33" t="s">
        <v>916</v>
      </c>
      <c r="D8" s="33" t="s">
        <v>917</v>
      </c>
      <c r="E8" s="33" t="s">
        <v>14</v>
      </c>
      <c r="F8" s="33" t="s">
        <v>976</v>
      </c>
      <c r="G8" s="33" t="s">
        <v>41</v>
      </c>
      <c r="H8" s="33" t="s">
        <v>7</v>
      </c>
      <c r="I8" s="33" t="s">
        <v>45</v>
      </c>
      <c r="J8" s="34">
        <v>1</v>
      </c>
      <c r="K8" s="35" t="str">
        <f>IFERROR(IF(LEN(VLOOKUP($H8,Attributes!$A$1:$C$353,3,FALSE))=0,"",VLOOKUP($H8,Attributes!$A$1:$C$353,3,FALSE)),"")</f>
        <v>NVARCHAR(32)</v>
      </c>
    </row>
    <row r="9" spans="1:11" s="6" customFormat="1" x14ac:dyDescent="0.35">
      <c r="A9" s="32" t="s">
        <v>1168</v>
      </c>
      <c r="B9" s="33" t="s">
        <v>1027</v>
      </c>
      <c r="C9" s="33" t="s">
        <v>916</v>
      </c>
      <c r="D9" s="33" t="s">
        <v>917</v>
      </c>
      <c r="E9" s="33" t="s">
        <v>14</v>
      </c>
      <c r="F9" s="33" t="s">
        <v>976</v>
      </c>
      <c r="G9" s="33" t="s">
        <v>41</v>
      </c>
      <c r="H9" s="33" t="s">
        <v>16</v>
      </c>
      <c r="I9" s="33" t="s">
        <v>47</v>
      </c>
      <c r="J9" s="34">
        <v>2</v>
      </c>
      <c r="K9" s="35" t="str">
        <f>IFERROR(IF(LEN(VLOOKUP($H9,Attributes!$A$1:$C$353,3,FALSE))=0,"",VLOOKUP($H9,Attributes!$A$1:$C$353,3,FALSE)),"")</f>
        <v>NVARCHAR(32)</v>
      </c>
    </row>
    <row r="10" spans="1:11" s="6" customFormat="1" x14ac:dyDescent="0.35">
      <c r="A10" s="32" t="s">
        <v>1168</v>
      </c>
      <c r="B10" s="33" t="s">
        <v>1027</v>
      </c>
      <c r="C10" s="33" t="s">
        <v>916</v>
      </c>
      <c r="D10" s="33" t="s">
        <v>917</v>
      </c>
      <c r="E10" s="33" t="s">
        <v>14</v>
      </c>
      <c r="F10" s="33" t="s">
        <v>976</v>
      </c>
      <c r="G10" s="33" t="s">
        <v>41</v>
      </c>
      <c r="H10" s="33" t="s">
        <v>15</v>
      </c>
      <c r="I10" s="33" t="s">
        <v>46</v>
      </c>
      <c r="J10" s="34">
        <v>3</v>
      </c>
      <c r="K10" s="35" t="str">
        <f>IFERROR(IF(LEN(VLOOKUP($H10,Attributes!$A$1:$C$353,3,FALSE))=0,"",VLOOKUP($H10,Attributes!$A$1:$C$353,3,FALSE)),"")</f>
        <v>NVARCHAR(50)</v>
      </c>
    </row>
    <row r="11" spans="1:11" s="6" customFormat="1" x14ac:dyDescent="0.35">
      <c r="A11" s="32" t="s">
        <v>1169</v>
      </c>
      <c r="B11" s="33" t="s">
        <v>1027</v>
      </c>
      <c r="C11" s="33" t="s">
        <v>916</v>
      </c>
      <c r="D11" s="33" t="s">
        <v>917</v>
      </c>
      <c r="E11" s="33" t="s">
        <v>104</v>
      </c>
      <c r="F11" s="33" t="s">
        <v>968</v>
      </c>
      <c r="G11" s="33" t="s">
        <v>328</v>
      </c>
      <c r="H11" s="33" t="s">
        <v>7</v>
      </c>
      <c r="I11" s="33" t="s">
        <v>7</v>
      </c>
      <c r="J11" s="34">
        <v>1</v>
      </c>
      <c r="K11" s="35" t="str">
        <f>IFERROR(IF(LEN(VLOOKUP($H11,Attributes!$A$1:$C$353,3,FALSE))=0,"",VLOOKUP($H11,Attributes!$A$1:$C$353,3,FALSE)),"")</f>
        <v>NVARCHAR(32)</v>
      </c>
    </row>
    <row r="12" spans="1:11" s="6" customFormat="1" x14ac:dyDescent="0.35">
      <c r="A12" s="32" t="s">
        <v>1169</v>
      </c>
      <c r="B12" s="33" t="s">
        <v>1027</v>
      </c>
      <c r="C12" s="33" t="s">
        <v>916</v>
      </c>
      <c r="D12" s="33" t="s">
        <v>917</v>
      </c>
      <c r="E12" s="33" t="s">
        <v>104</v>
      </c>
      <c r="F12" s="33" t="s">
        <v>968</v>
      </c>
      <c r="G12" s="33" t="s">
        <v>328</v>
      </c>
      <c r="H12" s="33" t="s">
        <v>16</v>
      </c>
      <c r="I12" s="33" t="s">
        <v>16</v>
      </c>
      <c r="J12" s="34">
        <v>2</v>
      </c>
      <c r="K12" s="35" t="str">
        <f>IFERROR(IF(LEN(VLOOKUP($H12,Attributes!$A$1:$C$353,3,FALSE))=0,"",VLOOKUP($H12,Attributes!$A$1:$C$353,3,FALSE)),"")</f>
        <v>NVARCHAR(32)</v>
      </c>
    </row>
    <row r="13" spans="1:11" s="6" customFormat="1" x14ac:dyDescent="0.35">
      <c r="A13" s="32" t="s">
        <v>1169</v>
      </c>
      <c r="B13" s="33" t="s">
        <v>1027</v>
      </c>
      <c r="C13" s="33" t="s">
        <v>916</v>
      </c>
      <c r="D13" s="33" t="s">
        <v>917</v>
      </c>
      <c r="E13" s="33" t="s">
        <v>104</v>
      </c>
      <c r="F13" s="33" t="s">
        <v>968</v>
      </c>
      <c r="G13" s="33" t="s">
        <v>328</v>
      </c>
      <c r="H13" s="33" t="s">
        <v>15</v>
      </c>
      <c r="I13" s="33" t="s">
        <v>15</v>
      </c>
      <c r="J13" s="34">
        <v>3</v>
      </c>
      <c r="K13" s="35" t="str">
        <f>IFERROR(IF(LEN(VLOOKUP($H13,Attributes!$A$1:$C$353,3,FALSE))=0,"",VLOOKUP($H13,Attributes!$A$1:$C$353,3,FALSE)),"")</f>
        <v>NVARCHAR(50)</v>
      </c>
    </row>
    <row r="14" spans="1:11" s="6" customFormat="1" x14ac:dyDescent="0.35">
      <c r="A14" s="32" t="s">
        <v>1169</v>
      </c>
      <c r="B14" s="33" t="s">
        <v>1027</v>
      </c>
      <c r="C14" s="33" t="s">
        <v>916</v>
      </c>
      <c r="D14" s="33" t="s">
        <v>917</v>
      </c>
      <c r="E14" s="33" t="s">
        <v>104</v>
      </c>
      <c r="F14" s="33" t="s">
        <v>968</v>
      </c>
      <c r="G14" s="33" t="s">
        <v>328</v>
      </c>
      <c r="H14" s="33" t="s">
        <v>96</v>
      </c>
      <c r="I14" s="33" t="s">
        <v>96</v>
      </c>
      <c r="J14" s="34">
        <v>4</v>
      </c>
      <c r="K14" s="35" t="str">
        <f>IFERROR(IF(LEN(VLOOKUP($H14,Attributes!$A$1:$C$353,3,FALSE))=0,"",VLOOKUP($H14,Attributes!$A$1:$C$353,3,FALSE)),"")</f>
        <v>DATETIME DAY TO SECOND</v>
      </c>
    </row>
    <row r="15" spans="1:11" s="6" customFormat="1" x14ac:dyDescent="0.35">
      <c r="A15" s="32" t="s">
        <v>1170</v>
      </c>
      <c r="B15" s="33" t="s">
        <v>1027</v>
      </c>
      <c r="C15" s="33" t="s">
        <v>916</v>
      </c>
      <c r="D15" s="33" t="s">
        <v>917</v>
      </c>
      <c r="E15" s="33" t="s">
        <v>50</v>
      </c>
      <c r="F15" s="33" t="s">
        <v>930</v>
      </c>
      <c r="G15" s="33" t="s">
        <v>14</v>
      </c>
      <c r="H15" s="33" t="s">
        <v>16</v>
      </c>
      <c r="I15" s="33" t="s">
        <v>16</v>
      </c>
      <c r="J15" s="34">
        <v>1</v>
      </c>
      <c r="K15" s="35" t="str">
        <f>IFERROR(IF(LEN(VLOOKUP($H15,Attributes!$A$1:$C$353,3,FALSE))=0,"",VLOOKUP($H15,Attributes!$A$1:$C$353,3,FALSE)),"")</f>
        <v>NVARCHAR(32)</v>
      </c>
    </row>
    <row r="16" spans="1:11" s="6" customFormat="1" x14ac:dyDescent="0.35">
      <c r="A16" s="32" t="s">
        <v>1171</v>
      </c>
      <c r="B16" s="33" t="s">
        <v>1027</v>
      </c>
      <c r="C16" s="33" t="s">
        <v>916</v>
      </c>
      <c r="D16" s="33" t="s">
        <v>917</v>
      </c>
      <c r="E16" s="33" t="s">
        <v>328</v>
      </c>
      <c r="F16" s="33" t="s">
        <v>1015</v>
      </c>
      <c r="G16" s="33" t="s">
        <v>320</v>
      </c>
      <c r="H16" s="33" t="s">
        <v>7</v>
      </c>
      <c r="I16" s="33" t="s">
        <v>7</v>
      </c>
      <c r="J16" s="34">
        <v>1</v>
      </c>
      <c r="K16" s="35" t="str">
        <f>IFERROR(IF(LEN(VLOOKUP($H16,Attributes!$A$1:$C$353,3,FALSE))=0,"",VLOOKUP($H16,Attributes!$A$1:$C$353,3,FALSE)),"")</f>
        <v>NVARCHAR(32)</v>
      </c>
    </row>
    <row r="17" spans="1:11" s="6" customFormat="1" x14ac:dyDescent="0.35">
      <c r="A17" s="32" t="s">
        <v>1171</v>
      </c>
      <c r="B17" s="33" t="s">
        <v>1027</v>
      </c>
      <c r="C17" s="33" t="s">
        <v>916</v>
      </c>
      <c r="D17" s="33" t="s">
        <v>917</v>
      </c>
      <c r="E17" s="33" t="s">
        <v>328</v>
      </c>
      <c r="F17" s="33" t="s">
        <v>1015</v>
      </c>
      <c r="G17" s="33" t="s">
        <v>320</v>
      </c>
      <c r="H17" s="33" t="s">
        <v>16</v>
      </c>
      <c r="I17" s="33" t="s">
        <v>16</v>
      </c>
      <c r="J17" s="34">
        <v>2</v>
      </c>
      <c r="K17" s="35" t="str">
        <f>IFERROR(IF(LEN(VLOOKUP($H17,Attributes!$A$1:$C$353,3,FALSE))=0,"",VLOOKUP($H17,Attributes!$A$1:$C$353,3,FALSE)),"")</f>
        <v>NVARCHAR(32)</v>
      </c>
    </row>
    <row r="18" spans="1:11" s="6" customFormat="1" x14ac:dyDescent="0.35">
      <c r="A18" s="32" t="s">
        <v>1171</v>
      </c>
      <c r="B18" s="33" t="s">
        <v>1027</v>
      </c>
      <c r="C18" s="33" t="s">
        <v>916</v>
      </c>
      <c r="D18" s="33" t="s">
        <v>917</v>
      </c>
      <c r="E18" s="33" t="s">
        <v>328</v>
      </c>
      <c r="F18" s="33" t="s">
        <v>1015</v>
      </c>
      <c r="G18" s="33" t="s">
        <v>320</v>
      </c>
      <c r="H18" s="33" t="s">
        <v>15</v>
      </c>
      <c r="I18" s="33" t="s">
        <v>15</v>
      </c>
      <c r="J18" s="34">
        <v>3</v>
      </c>
      <c r="K18" s="35" t="str">
        <f>IFERROR(IF(LEN(VLOOKUP($H18,Attributes!$A$1:$C$353,3,FALSE))=0,"",VLOOKUP($H18,Attributes!$A$1:$C$353,3,FALSE)),"")</f>
        <v>NVARCHAR(50)</v>
      </c>
    </row>
    <row r="19" spans="1:11" s="6" customFormat="1" x14ac:dyDescent="0.35">
      <c r="A19" s="32" t="s">
        <v>1171</v>
      </c>
      <c r="B19" s="33" t="s">
        <v>1027</v>
      </c>
      <c r="C19" s="33" t="s">
        <v>916</v>
      </c>
      <c r="D19" s="33" t="s">
        <v>917</v>
      </c>
      <c r="E19" s="33" t="s">
        <v>328</v>
      </c>
      <c r="F19" s="33" t="s">
        <v>1015</v>
      </c>
      <c r="G19" s="33" t="s">
        <v>320</v>
      </c>
      <c r="H19" s="33" t="s">
        <v>96</v>
      </c>
      <c r="I19" s="33" t="s">
        <v>96</v>
      </c>
      <c r="J19" s="34">
        <v>4</v>
      </c>
      <c r="K19" s="35" t="str">
        <f>IFERROR(IF(LEN(VLOOKUP($H19,Attributes!$A$1:$C$353,3,FALSE))=0,"",VLOOKUP($H19,Attributes!$A$1:$C$353,3,FALSE)),"")</f>
        <v>DATETIME DAY TO SECOND</v>
      </c>
    </row>
    <row r="20" spans="1:11" s="6" customFormat="1" x14ac:dyDescent="0.35">
      <c r="A20" s="32" t="s">
        <v>1171</v>
      </c>
      <c r="B20" s="33" t="s">
        <v>1027</v>
      </c>
      <c r="C20" s="33" t="s">
        <v>916</v>
      </c>
      <c r="D20" s="33" t="s">
        <v>917</v>
      </c>
      <c r="E20" s="33" t="s">
        <v>328</v>
      </c>
      <c r="F20" s="33" t="s">
        <v>1015</v>
      </c>
      <c r="G20" s="33" t="s">
        <v>320</v>
      </c>
      <c r="H20" s="33" t="s">
        <v>315</v>
      </c>
      <c r="I20" s="33" t="s">
        <v>315</v>
      </c>
      <c r="J20" s="34">
        <v>5</v>
      </c>
      <c r="K20" s="35" t="str">
        <f>IFERROR(IF(LEN(VLOOKUP($H20,Attributes!$A$1:$C$353,3,FALSE))=0,"",VLOOKUP($H20,Attributes!$A$1:$C$353,3,FALSE)),"")</f>
        <v>NVARCHAR(100)</v>
      </c>
    </row>
    <row r="21" spans="1:11" s="6" customFormat="1" x14ac:dyDescent="0.35">
      <c r="A21" s="32" t="s">
        <v>1172</v>
      </c>
      <c r="B21" s="33" t="s">
        <v>1027</v>
      </c>
      <c r="C21" s="33" t="s">
        <v>916</v>
      </c>
      <c r="D21" s="33" t="s">
        <v>917</v>
      </c>
      <c r="E21" s="33" t="s">
        <v>104</v>
      </c>
      <c r="F21" s="33" t="s">
        <v>1014</v>
      </c>
      <c r="G21" s="33" t="s">
        <v>322</v>
      </c>
      <c r="H21" s="33" t="s">
        <v>7</v>
      </c>
      <c r="I21" s="33" t="s">
        <v>7</v>
      </c>
      <c r="J21" s="34">
        <v>1</v>
      </c>
      <c r="K21" s="35" t="str">
        <f>IFERROR(IF(LEN(VLOOKUP($H21,Attributes!$A$1:$C$353,3,FALSE))=0,"",VLOOKUP($H21,Attributes!$A$1:$C$353,3,FALSE)),"")</f>
        <v>NVARCHAR(32)</v>
      </c>
    </row>
    <row r="22" spans="1:11" s="6" customFormat="1" x14ac:dyDescent="0.35">
      <c r="A22" s="32" t="s">
        <v>1172</v>
      </c>
      <c r="B22" s="33" t="s">
        <v>1027</v>
      </c>
      <c r="C22" s="33" t="s">
        <v>916</v>
      </c>
      <c r="D22" s="33" t="s">
        <v>917</v>
      </c>
      <c r="E22" s="33" t="s">
        <v>104</v>
      </c>
      <c r="F22" s="33" t="s">
        <v>1014</v>
      </c>
      <c r="G22" s="33" t="s">
        <v>322</v>
      </c>
      <c r="H22" s="33" t="s">
        <v>16</v>
      </c>
      <c r="I22" s="33" t="s">
        <v>16</v>
      </c>
      <c r="J22" s="34">
        <v>2</v>
      </c>
      <c r="K22" s="35" t="str">
        <f>IFERROR(IF(LEN(VLOOKUP($H22,Attributes!$A$1:$C$353,3,FALSE))=0,"",VLOOKUP($H22,Attributes!$A$1:$C$353,3,FALSE)),"")</f>
        <v>NVARCHAR(32)</v>
      </c>
    </row>
    <row r="23" spans="1:11" s="6" customFormat="1" x14ac:dyDescent="0.35">
      <c r="A23" s="32" t="s">
        <v>1172</v>
      </c>
      <c r="B23" s="33" t="s">
        <v>1027</v>
      </c>
      <c r="C23" s="33" t="s">
        <v>916</v>
      </c>
      <c r="D23" s="33" t="s">
        <v>917</v>
      </c>
      <c r="E23" s="33" t="s">
        <v>104</v>
      </c>
      <c r="F23" s="33" t="s">
        <v>1014</v>
      </c>
      <c r="G23" s="33" t="s">
        <v>322</v>
      </c>
      <c r="H23" s="33" t="s">
        <v>15</v>
      </c>
      <c r="I23" s="33" t="s">
        <v>15</v>
      </c>
      <c r="J23" s="34">
        <v>3</v>
      </c>
      <c r="K23" s="35" t="str">
        <f>IFERROR(IF(LEN(VLOOKUP($H23,Attributes!$A$1:$C$353,3,FALSE))=0,"",VLOOKUP($H23,Attributes!$A$1:$C$353,3,FALSE)),"")</f>
        <v>NVARCHAR(50)</v>
      </c>
    </row>
    <row r="24" spans="1:11" s="6" customFormat="1" x14ac:dyDescent="0.35">
      <c r="A24" s="32" t="s">
        <v>1172</v>
      </c>
      <c r="B24" s="33" t="s">
        <v>1027</v>
      </c>
      <c r="C24" s="33" t="s">
        <v>916</v>
      </c>
      <c r="D24" s="33" t="s">
        <v>917</v>
      </c>
      <c r="E24" s="33" t="s">
        <v>104</v>
      </c>
      <c r="F24" s="33" t="s">
        <v>1014</v>
      </c>
      <c r="G24" s="33" t="s">
        <v>322</v>
      </c>
      <c r="H24" s="33" t="s">
        <v>96</v>
      </c>
      <c r="I24" s="33" t="s">
        <v>96</v>
      </c>
      <c r="J24" s="34">
        <v>4</v>
      </c>
      <c r="K24" s="35" t="str">
        <f>IFERROR(IF(LEN(VLOOKUP($H24,Attributes!$A$1:$C$353,3,FALSE))=0,"",VLOOKUP($H24,Attributes!$A$1:$C$353,3,FALSE)),"")</f>
        <v>DATETIME DAY TO SECOND</v>
      </c>
    </row>
    <row r="25" spans="1:11" s="6" customFormat="1" x14ac:dyDescent="0.35">
      <c r="A25" s="32" t="s">
        <v>1173</v>
      </c>
      <c r="B25" s="33" t="s">
        <v>1027</v>
      </c>
      <c r="C25" s="33" t="s">
        <v>916</v>
      </c>
      <c r="D25" s="33" t="s">
        <v>917</v>
      </c>
      <c r="E25" s="33" t="s">
        <v>147</v>
      </c>
      <c r="F25" s="33" t="s">
        <v>930</v>
      </c>
      <c r="G25" s="33" t="s">
        <v>322</v>
      </c>
      <c r="H25" s="33" t="s">
        <v>126</v>
      </c>
      <c r="I25" s="33" t="s">
        <v>126</v>
      </c>
      <c r="J25" s="34">
        <v>1</v>
      </c>
      <c r="K25" s="35" t="str">
        <f>IFERROR(IF(LEN(VLOOKUP($H25,Attributes!$A$1:$C$353,3,FALSE))=0,"",VLOOKUP($H25,Attributes!$A$1:$C$353,3,FALSE)),"")</f>
        <v>NVARCHAR(32)</v>
      </c>
    </row>
    <row r="26" spans="1:11" s="6" customFormat="1" x14ac:dyDescent="0.35">
      <c r="A26" s="32" t="s">
        <v>1174</v>
      </c>
      <c r="B26" s="33" t="s">
        <v>1027</v>
      </c>
      <c r="C26" s="33" t="s">
        <v>916</v>
      </c>
      <c r="D26" s="33" t="s">
        <v>917</v>
      </c>
      <c r="E26" s="33" t="s">
        <v>322</v>
      </c>
      <c r="F26" s="33" t="s">
        <v>1016</v>
      </c>
      <c r="G26" s="33" t="s">
        <v>325</v>
      </c>
      <c r="H26" s="33" t="s">
        <v>7</v>
      </c>
      <c r="I26" s="33" t="s">
        <v>7</v>
      </c>
      <c r="J26" s="34">
        <v>1</v>
      </c>
      <c r="K26" s="35" t="str">
        <f>IFERROR(IF(LEN(VLOOKUP($H26,Attributes!$A$1:$C$353,3,FALSE))=0,"",VLOOKUP($H26,Attributes!$A$1:$C$353,3,FALSE)),"")</f>
        <v>NVARCHAR(32)</v>
      </c>
    </row>
    <row r="27" spans="1:11" s="6" customFormat="1" x14ac:dyDescent="0.35">
      <c r="A27" s="32" t="s">
        <v>1174</v>
      </c>
      <c r="B27" s="33" t="s">
        <v>1027</v>
      </c>
      <c r="C27" s="33" t="s">
        <v>916</v>
      </c>
      <c r="D27" s="33" t="s">
        <v>917</v>
      </c>
      <c r="E27" s="33" t="s">
        <v>322</v>
      </c>
      <c r="F27" s="33" t="s">
        <v>1016</v>
      </c>
      <c r="G27" s="33" t="s">
        <v>325</v>
      </c>
      <c r="H27" s="33" t="s">
        <v>16</v>
      </c>
      <c r="I27" s="33" t="s">
        <v>16</v>
      </c>
      <c r="J27" s="34">
        <v>2</v>
      </c>
      <c r="K27" s="35" t="str">
        <f>IFERROR(IF(LEN(VLOOKUP($H27,Attributes!$A$1:$C$353,3,FALSE))=0,"",VLOOKUP($H27,Attributes!$A$1:$C$353,3,FALSE)),"")</f>
        <v>NVARCHAR(32)</v>
      </c>
    </row>
    <row r="28" spans="1:11" s="6" customFormat="1" x14ac:dyDescent="0.35">
      <c r="A28" s="32" t="s">
        <v>1174</v>
      </c>
      <c r="B28" s="33" t="s">
        <v>1027</v>
      </c>
      <c r="C28" s="33" t="s">
        <v>916</v>
      </c>
      <c r="D28" s="33" t="s">
        <v>917</v>
      </c>
      <c r="E28" s="33" t="s">
        <v>322</v>
      </c>
      <c r="F28" s="33" t="s">
        <v>1016</v>
      </c>
      <c r="G28" s="33" t="s">
        <v>325</v>
      </c>
      <c r="H28" s="33" t="s">
        <v>15</v>
      </c>
      <c r="I28" s="33" t="s">
        <v>15</v>
      </c>
      <c r="J28" s="34">
        <v>3</v>
      </c>
      <c r="K28" s="35" t="str">
        <f>IFERROR(IF(LEN(VLOOKUP($H28,Attributes!$A$1:$C$353,3,FALSE))=0,"",VLOOKUP($H28,Attributes!$A$1:$C$353,3,FALSE)),"")</f>
        <v>NVARCHAR(50)</v>
      </c>
    </row>
    <row r="29" spans="1:11" s="6" customFormat="1" x14ac:dyDescent="0.35">
      <c r="A29" s="32" t="s">
        <v>1174</v>
      </c>
      <c r="B29" s="33" t="s">
        <v>1027</v>
      </c>
      <c r="C29" s="33" t="s">
        <v>916</v>
      </c>
      <c r="D29" s="33" t="s">
        <v>917</v>
      </c>
      <c r="E29" s="33" t="s">
        <v>322</v>
      </c>
      <c r="F29" s="33" t="s">
        <v>1016</v>
      </c>
      <c r="G29" s="33" t="s">
        <v>325</v>
      </c>
      <c r="H29" s="33" t="s">
        <v>96</v>
      </c>
      <c r="I29" s="33" t="s">
        <v>96</v>
      </c>
      <c r="J29" s="34">
        <v>4</v>
      </c>
      <c r="K29" s="35" t="str">
        <f>IFERROR(IF(LEN(VLOOKUP($H29,Attributes!$A$1:$C$353,3,FALSE))=0,"",VLOOKUP($H29,Attributes!$A$1:$C$353,3,FALSE)),"")</f>
        <v>DATETIME DAY TO SECOND</v>
      </c>
    </row>
    <row r="30" spans="1:11" s="6" customFormat="1" x14ac:dyDescent="0.35">
      <c r="A30" s="32" t="s">
        <v>1174</v>
      </c>
      <c r="B30" s="33" t="s">
        <v>1027</v>
      </c>
      <c r="C30" s="33" t="s">
        <v>916</v>
      </c>
      <c r="D30" s="33" t="s">
        <v>917</v>
      </c>
      <c r="E30" s="33" t="s">
        <v>322</v>
      </c>
      <c r="F30" s="33" t="s">
        <v>1016</v>
      </c>
      <c r="G30" s="33" t="s">
        <v>325</v>
      </c>
      <c r="H30" s="33" t="s">
        <v>126</v>
      </c>
      <c r="I30" s="33" t="s">
        <v>126</v>
      </c>
      <c r="J30" s="34">
        <v>5</v>
      </c>
      <c r="K30" s="35" t="str">
        <f>IFERROR(IF(LEN(VLOOKUP($H30,Attributes!$A$1:$C$353,3,FALSE))=0,"",VLOOKUP($H30,Attributes!$A$1:$C$353,3,FALSE)),"")</f>
        <v>NVARCHAR(32)</v>
      </c>
    </row>
    <row r="31" spans="1:11" s="6" customFormat="1" x14ac:dyDescent="0.35">
      <c r="A31" s="32" t="s">
        <v>1175</v>
      </c>
      <c r="B31" s="33" t="s">
        <v>1028</v>
      </c>
      <c r="C31" s="33" t="s">
        <v>918</v>
      </c>
      <c r="D31" s="33" t="s">
        <v>917</v>
      </c>
      <c r="E31" s="33" t="s">
        <v>362</v>
      </c>
      <c r="F31" s="33" t="s">
        <v>1852</v>
      </c>
      <c r="G31" s="33" t="s">
        <v>70</v>
      </c>
      <c r="H31" s="33" t="s">
        <v>360</v>
      </c>
      <c r="I31" s="33" t="s">
        <v>360</v>
      </c>
      <c r="J31" s="34">
        <v>1</v>
      </c>
      <c r="K31" s="35" t="str">
        <f>IFERROR(IF(LEN(VLOOKUP($H31,Attributes!$A$1:$C$353,3,FALSE))=0,"",VLOOKUP($H31,Attributes!$A$1:$C$353,3,FALSE)),"")</f>
        <v>NVARCHAR(32)</v>
      </c>
    </row>
    <row r="32" spans="1:11" s="6" customFormat="1" x14ac:dyDescent="0.35">
      <c r="A32" s="32" t="s">
        <v>1176</v>
      </c>
      <c r="B32" s="33" t="s">
        <v>1028</v>
      </c>
      <c r="C32" s="33" t="s">
        <v>916</v>
      </c>
      <c r="D32" s="33" t="s">
        <v>917</v>
      </c>
      <c r="E32" s="33" t="s">
        <v>59</v>
      </c>
      <c r="F32" s="33" t="s">
        <v>1853</v>
      </c>
      <c r="G32" s="33" t="s">
        <v>41</v>
      </c>
      <c r="H32" s="33" t="s">
        <v>48</v>
      </c>
      <c r="I32" s="33" t="s">
        <v>48</v>
      </c>
      <c r="J32" s="34">
        <v>1</v>
      </c>
      <c r="K32" s="35" t="str">
        <f>IFERROR(IF(LEN(VLOOKUP($H32,Attributes!$A$1:$C$353,3,FALSE))=0,"",VLOOKUP($H32,Attributes!$A$1:$C$353,3,FALSE)),"")</f>
        <v>NVARCHAR(32)</v>
      </c>
    </row>
    <row r="33" spans="1:11" s="6" customFormat="1" x14ac:dyDescent="0.35">
      <c r="A33" s="32" t="s">
        <v>1177</v>
      </c>
      <c r="B33" s="33" t="s">
        <v>1027</v>
      </c>
      <c r="C33" s="33" t="s">
        <v>916</v>
      </c>
      <c r="D33" s="33" t="s">
        <v>917</v>
      </c>
      <c r="E33" s="33" t="s">
        <v>14</v>
      </c>
      <c r="F33" s="33" t="s">
        <v>974</v>
      </c>
      <c r="G33" s="33" t="s">
        <v>41</v>
      </c>
      <c r="H33" s="33" t="s">
        <v>7</v>
      </c>
      <c r="I33" s="33" t="s">
        <v>42</v>
      </c>
      <c r="J33" s="34">
        <v>1</v>
      </c>
      <c r="K33" s="35" t="str">
        <f>IFERROR(IF(LEN(VLOOKUP($H33,Attributes!$A$1:$C$353,3,FALSE))=0,"",VLOOKUP($H33,Attributes!$A$1:$C$353,3,FALSE)),"")</f>
        <v>NVARCHAR(32)</v>
      </c>
    </row>
    <row r="34" spans="1:11" s="6" customFormat="1" x14ac:dyDescent="0.35">
      <c r="A34" s="32" t="s">
        <v>1177</v>
      </c>
      <c r="B34" s="33" t="s">
        <v>1027</v>
      </c>
      <c r="C34" s="33" t="s">
        <v>916</v>
      </c>
      <c r="D34" s="33" t="s">
        <v>917</v>
      </c>
      <c r="E34" s="33" t="s">
        <v>14</v>
      </c>
      <c r="F34" s="33" t="s">
        <v>974</v>
      </c>
      <c r="G34" s="33" t="s">
        <v>41</v>
      </c>
      <c r="H34" s="33" t="s">
        <v>16</v>
      </c>
      <c r="I34" s="33" t="s">
        <v>44</v>
      </c>
      <c r="J34" s="34">
        <v>2</v>
      </c>
      <c r="K34" s="35" t="str">
        <f>IFERROR(IF(LEN(VLOOKUP($H34,Attributes!$A$1:$C$353,3,FALSE))=0,"",VLOOKUP($H34,Attributes!$A$1:$C$353,3,FALSE)),"")</f>
        <v>NVARCHAR(32)</v>
      </c>
    </row>
    <row r="35" spans="1:11" s="6" customFormat="1" x14ac:dyDescent="0.35">
      <c r="A35" s="32" t="s">
        <v>1177</v>
      </c>
      <c r="B35" s="33" t="s">
        <v>1027</v>
      </c>
      <c r="C35" s="33" t="s">
        <v>916</v>
      </c>
      <c r="D35" s="33" t="s">
        <v>917</v>
      </c>
      <c r="E35" s="33" t="s">
        <v>14</v>
      </c>
      <c r="F35" s="33" t="s">
        <v>974</v>
      </c>
      <c r="G35" s="33" t="s">
        <v>41</v>
      </c>
      <c r="H35" s="33" t="s">
        <v>15</v>
      </c>
      <c r="I35" s="33" t="s">
        <v>43</v>
      </c>
      <c r="J35" s="34">
        <v>3</v>
      </c>
      <c r="K35" s="35" t="str">
        <f>IFERROR(IF(LEN(VLOOKUP($H35,Attributes!$A$1:$C$353,3,FALSE))=0,"",VLOOKUP($H35,Attributes!$A$1:$C$353,3,FALSE)),"")</f>
        <v>NVARCHAR(50)</v>
      </c>
    </row>
    <row r="36" spans="1:11" s="6" customFormat="1" x14ac:dyDescent="0.35">
      <c r="A36" s="32" t="s">
        <v>1178</v>
      </c>
      <c r="B36" s="33" t="s">
        <v>1027</v>
      </c>
      <c r="C36" s="33" t="s">
        <v>916</v>
      </c>
      <c r="D36" s="33" t="s">
        <v>917</v>
      </c>
      <c r="E36" s="33" t="s">
        <v>446</v>
      </c>
      <c r="F36" s="33" t="s">
        <v>930</v>
      </c>
      <c r="G36" s="33" t="s">
        <v>437</v>
      </c>
      <c r="H36" s="33" t="s">
        <v>439</v>
      </c>
      <c r="I36" s="33" t="s">
        <v>439</v>
      </c>
      <c r="J36" s="34">
        <v>1</v>
      </c>
      <c r="K36" s="35" t="str">
        <f>IFERROR(IF(LEN(VLOOKUP($H36,Attributes!$A$1:$C$353,3,FALSE))=0,"",VLOOKUP($H36,Attributes!$A$1:$C$353,3,FALSE)),"")</f>
        <v>NVARCHAR(50)</v>
      </c>
    </row>
    <row r="37" spans="1:11" s="6" customFormat="1" x14ac:dyDescent="0.35">
      <c r="A37" s="32" t="s">
        <v>1179</v>
      </c>
      <c r="B37" s="33" t="s">
        <v>1027</v>
      </c>
      <c r="C37" s="33" t="s">
        <v>916</v>
      </c>
      <c r="D37" s="33" t="s">
        <v>917</v>
      </c>
      <c r="E37" s="33" t="s">
        <v>14</v>
      </c>
      <c r="F37" s="33" t="s">
        <v>983</v>
      </c>
      <c r="G37" s="33" t="s">
        <v>437</v>
      </c>
      <c r="H37" s="33" t="s">
        <v>7</v>
      </c>
      <c r="I37" s="33" t="s">
        <v>7</v>
      </c>
      <c r="J37" s="34">
        <v>1</v>
      </c>
      <c r="K37" s="35" t="str">
        <f>IFERROR(IF(LEN(VLOOKUP($H37,Attributes!$A$1:$C$353,3,FALSE))=0,"",VLOOKUP($H37,Attributes!$A$1:$C$353,3,FALSE)),"")</f>
        <v>NVARCHAR(32)</v>
      </c>
    </row>
    <row r="38" spans="1:11" s="6" customFormat="1" x14ac:dyDescent="0.35">
      <c r="A38" s="32" t="s">
        <v>1179</v>
      </c>
      <c r="B38" s="33" t="s">
        <v>1027</v>
      </c>
      <c r="C38" s="33" t="s">
        <v>916</v>
      </c>
      <c r="D38" s="33" t="s">
        <v>917</v>
      </c>
      <c r="E38" s="33" t="s">
        <v>14</v>
      </c>
      <c r="F38" s="33" t="s">
        <v>983</v>
      </c>
      <c r="G38" s="33" t="s">
        <v>437</v>
      </c>
      <c r="H38" s="33" t="s">
        <v>16</v>
      </c>
      <c r="I38" s="33" t="s">
        <v>16</v>
      </c>
      <c r="J38" s="34">
        <v>2</v>
      </c>
      <c r="K38" s="35" t="str">
        <f>IFERROR(IF(LEN(VLOOKUP($H38,Attributes!$A$1:$C$353,3,FALSE))=0,"",VLOOKUP($H38,Attributes!$A$1:$C$353,3,FALSE)),"")</f>
        <v>NVARCHAR(32)</v>
      </c>
    </row>
    <row r="39" spans="1:11" s="6" customFormat="1" x14ac:dyDescent="0.35">
      <c r="A39" s="32" t="s">
        <v>1179</v>
      </c>
      <c r="B39" s="33" t="s">
        <v>1027</v>
      </c>
      <c r="C39" s="33" t="s">
        <v>916</v>
      </c>
      <c r="D39" s="33" t="s">
        <v>917</v>
      </c>
      <c r="E39" s="33" t="s">
        <v>14</v>
      </c>
      <c r="F39" s="33" t="s">
        <v>983</v>
      </c>
      <c r="G39" s="33" t="s">
        <v>437</v>
      </c>
      <c r="H39" s="33" t="s">
        <v>15</v>
      </c>
      <c r="I39" s="33" t="s">
        <v>15</v>
      </c>
      <c r="J39" s="34">
        <v>3</v>
      </c>
      <c r="K39" s="35" t="str">
        <f>IFERROR(IF(LEN(VLOOKUP($H39,Attributes!$A$1:$C$353,3,FALSE))=0,"",VLOOKUP($H39,Attributes!$A$1:$C$353,3,FALSE)),"")</f>
        <v>NVARCHAR(50)</v>
      </c>
    </row>
    <row r="40" spans="1:11" s="6" customFormat="1" x14ac:dyDescent="0.35">
      <c r="A40" s="32" t="s">
        <v>1180</v>
      </c>
      <c r="B40" s="33" t="s">
        <v>1027</v>
      </c>
      <c r="C40" s="33" t="s">
        <v>916</v>
      </c>
      <c r="D40" s="33" t="s">
        <v>917</v>
      </c>
      <c r="E40" s="33" t="s">
        <v>106</v>
      </c>
      <c r="F40" s="33" t="s">
        <v>922</v>
      </c>
      <c r="G40" s="33" t="s">
        <v>320</v>
      </c>
      <c r="H40" s="33" t="s">
        <v>107</v>
      </c>
      <c r="I40" s="33" t="s">
        <v>107</v>
      </c>
      <c r="J40" s="34">
        <v>1</v>
      </c>
      <c r="K40" s="35" t="str">
        <f>IFERROR(IF(LEN(VLOOKUP($H40,Attributes!$A$1:$C$353,3,FALSE))=0,"",VLOOKUP($H40,Attributes!$A$1:$C$353,3,FALSE)),"")</f>
        <v>NVARCHAR(80)</v>
      </c>
    </row>
    <row r="41" spans="1:11" s="6" customFormat="1" x14ac:dyDescent="0.35">
      <c r="A41" s="32" t="s">
        <v>1181</v>
      </c>
      <c r="B41" s="33" t="s">
        <v>1027</v>
      </c>
      <c r="C41" s="33" t="s">
        <v>916</v>
      </c>
      <c r="D41" s="33" t="s">
        <v>917</v>
      </c>
      <c r="E41" s="33" t="s">
        <v>22</v>
      </c>
      <c r="F41" s="33" t="s">
        <v>1120</v>
      </c>
      <c r="G41" s="33" t="s">
        <v>293</v>
      </c>
      <c r="H41" s="33" t="s">
        <v>23</v>
      </c>
      <c r="I41" s="33" t="s">
        <v>292</v>
      </c>
      <c r="J41" s="34">
        <v>1</v>
      </c>
      <c r="K41" s="35" t="str">
        <f>IFERROR(IF(LEN(VLOOKUP($H41,Attributes!$A$1:$C$353,3,FALSE))=0,"",VLOOKUP($H41,Attributes!$A$1:$C$353,3,FALSE)),"")</f>
        <v>NVARCHAR(32)</v>
      </c>
    </row>
    <row r="42" spans="1:11" s="6" customFormat="1" x14ac:dyDescent="0.35">
      <c r="A42" s="32" t="s">
        <v>1182</v>
      </c>
      <c r="B42" s="33" t="s">
        <v>1027</v>
      </c>
      <c r="C42" s="33" t="s">
        <v>916</v>
      </c>
      <c r="D42" s="33" t="s">
        <v>917</v>
      </c>
      <c r="E42" s="33" t="s">
        <v>291</v>
      </c>
      <c r="F42" s="33" t="s">
        <v>1121</v>
      </c>
      <c r="G42" s="33" t="s">
        <v>293</v>
      </c>
      <c r="H42" s="33" t="s">
        <v>294</v>
      </c>
      <c r="I42" s="33" t="s">
        <v>305</v>
      </c>
      <c r="J42" s="34">
        <v>1</v>
      </c>
      <c r="K42" s="35" t="str">
        <f>IFERROR(IF(LEN(VLOOKUP($H42,Attributes!$A$1:$C$353,3,FALSE))=0,"",VLOOKUP($H42,Attributes!$A$1:$C$353,3,FALSE)),"")</f>
        <v>VARCHAR(600)</v>
      </c>
    </row>
    <row r="43" spans="1:11" s="6" customFormat="1" x14ac:dyDescent="0.35">
      <c r="A43" s="32" t="s">
        <v>1183</v>
      </c>
      <c r="B43" s="33" t="s">
        <v>1027</v>
      </c>
      <c r="C43" s="33" t="s">
        <v>916</v>
      </c>
      <c r="D43" s="33" t="s">
        <v>917</v>
      </c>
      <c r="E43" s="33" t="s">
        <v>25</v>
      </c>
      <c r="F43" s="33" t="s">
        <v>1106</v>
      </c>
      <c r="G43" s="33" t="s">
        <v>219</v>
      </c>
      <c r="H43" s="33" t="s">
        <v>23</v>
      </c>
      <c r="I43" s="33" t="s">
        <v>1107</v>
      </c>
      <c r="J43" s="34">
        <v>1</v>
      </c>
      <c r="K43" s="35" t="str">
        <f>IFERROR(IF(LEN(VLOOKUP($H43,Attributes!$A$1:$C$353,3,FALSE))=0,"",VLOOKUP($H43,Attributes!$A$1:$C$353,3,FALSE)),"")</f>
        <v>NVARCHAR(32)</v>
      </c>
    </row>
    <row r="44" spans="1:11" s="6" customFormat="1" x14ac:dyDescent="0.35">
      <c r="A44" s="32" t="s">
        <v>1183</v>
      </c>
      <c r="B44" s="33" t="s">
        <v>1027</v>
      </c>
      <c r="C44" s="33" t="s">
        <v>916</v>
      </c>
      <c r="D44" s="33" t="s">
        <v>917</v>
      </c>
      <c r="E44" s="33" t="s">
        <v>25</v>
      </c>
      <c r="F44" s="33" t="s">
        <v>1106</v>
      </c>
      <c r="G44" s="33" t="s">
        <v>219</v>
      </c>
      <c r="H44" s="33" t="s">
        <v>1514</v>
      </c>
      <c r="I44" s="33" t="s">
        <v>1514</v>
      </c>
      <c r="J44" s="34">
        <v>2</v>
      </c>
      <c r="K44" s="35" t="str">
        <f>IFERROR(IF(LEN(VLOOKUP($H44,Attributes!$A$1:$C$353,3,FALSE))=0,"",VLOOKUP($H44,Attributes!$A$1:$C$353,3,FALSE)),"")</f>
        <v>NVARCHAR(50)</v>
      </c>
    </row>
    <row r="45" spans="1:11" s="6" customFormat="1" x14ac:dyDescent="0.35">
      <c r="A45" s="32" t="s">
        <v>1183</v>
      </c>
      <c r="B45" s="33" t="s">
        <v>1027</v>
      </c>
      <c r="C45" s="33" t="s">
        <v>916</v>
      </c>
      <c r="D45" s="33" t="s">
        <v>917</v>
      </c>
      <c r="E45" s="33" t="s">
        <v>25</v>
      </c>
      <c r="F45" s="33" t="s">
        <v>1106</v>
      </c>
      <c r="G45" s="33" t="s">
        <v>219</v>
      </c>
      <c r="H45" s="33" t="s">
        <v>27</v>
      </c>
      <c r="I45" s="33" t="s">
        <v>27</v>
      </c>
      <c r="J45" s="34">
        <v>3</v>
      </c>
      <c r="K45" s="35" t="str">
        <f>IFERROR(IF(LEN(VLOOKUP($H45,Attributes!$A$1:$C$353,3,FALSE))=0,"",VLOOKUP($H45,Attributes!$A$1:$C$353,3,FALSE)),"")</f>
        <v>DATE</v>
      </c>
    </row>
    <row r="46" spans="1:11" s="6" customFormat="1" x14ac:dyDescent="0.35">
      <c r="A46" s="32" t="s">
        <v>1184</v>
      </c>
      <c r="B46" s="33" t="s">
        <v>1027</v>
      </c>
      <c r="C46" s="33" t="s">
        <v>916</v>
      </c>
      <c r="D46" s="33" t="s">
        <v>917</v>
      </c>
      <c r="E46" s="33" t="s">
        <v>14</v>
      </c>
      <c r="F46" s="33" t="s">
        <v>991</v>
      </c>
      <c r="G46" s="33" t="s">
        <v>104</v>
      </c>
      <c r="H46" s="33" t="s">
        <v>7</v>
      </c>
      <c r="I46" s="33" t="s">
        <v>7</v>
      </c>
      <c r="J46" s="34">
        <v>1</v>
      </c>
      <c r="K46" s="35" t="str">
        <f>IFERROR(IF(LEN(VLOOKUP($H46,Attributes!$A$1:$C$353,3,FALSE))=0,"",VLOOKUP($H46,Attributes!$A$1:$C$353,3,FALSE)),"")</f>
        <v>NVARCHAR(32)</v>
      </c>
    </row>
    <row r="47" spans="1:11" s="6" customFormat="1" x14ac:dyDescent="0.35">
      <c r="A47" s="32" t="s">
        <v>1184</v>
      </c>
      <c r="B47" s="33" t="s">
        <v>1027</v>
      </c>
      <c r="C47" s="33" t="s">
        <v>916</v>
      </c>
      <c r="D47" s="33" t="s">
        <v>917</v>
      </c>
      <c r="E47" s="33" t="s">
        <v>14</v>
      </c>
      <c r="F47" s="33" t="s">
        <v>991</v>
      </c>
      <c r="G47" s="33" t="s">
        <v>104</v>
      </c>
      <c r="H47" s="33" t="s">
        <v>16</v>
      </c>
      <c r="I47" s="33" t="s">
        <v>16</v>
      </c>
      <c r="J47" s="34">
        <v>2</v>
      </c>
      <c r="K47" s="35" t="str">
        <f>IFERROR(IF(LEN(VLOOKUP($H47,Attributes!$A$1:$C$353,3,FALSE))=0,"",VLOOKUP($H47,Attributes!$A$1:$C$353,3,FALSE)),"")</f>
        <v>NVARCHAR(32)</v>
      </c>
    </row>
    <row r="48" spans="1:11" s="6" customFormat="1" x14ac:dyDescent="0.35">
      <c r="A48" s="32" t="s">
        <v>1184</v>
      </c>
      <c r="B48" s="33" t="s">
        <v>1027</v>
      </c>
      <c r="C48" s="33" t="s">
        <v>916</v>
      </c>
      <c r="D48" s="33" t="s">
        <v>917</v>
      </c>
      <c r="E48" s="33" t="s">
        <v>14</v>
      </c>
      <c r="F48" s="33" t="s">
        <v>991</v>
      </c>
      <c r="G48" s="33" t="s">
        <v>104</v>
      </c>
      <c r="H48" s="33" t="s">
        <v>15</v>
      </c>
      <c r="I48" s="33" t="s">
        <v>15</v>
      </c>
      <c r="J48" s="34">
        <v>3</v>
      </c>
      <c r="K48" s="35" t="str">
        <f>IFERROR(IF(LEN(VLOOKUP($H48,Attributes!$A$1:$C$353,3,FALSE))=0,"",VLOOKUP($H48,Attributes!$A$1:$C$353,3,FALSE)),"")</f>
        <v>NVARCHAR(50)</v>
      </c>
    </row>
    <row r="49" spans="1:11" s="6" customFormat="1" x14ac:dyDescent="0.35">
      <c r="A49" s="32" t="s">
        <v>1185</v>
      </c>
      <c r="B49" s="33" t="s">
        <v>1028</v>
      </c>
      <c r="C49" s="33" t="s">
        <v>918</v>
      </c>
      <c r="D49" s="33" t="s">
        <v>917</v>
      </c>
      <c r="E49" s="33" t="s">
        <v>186</v>
      </c>
      <c r="F49" s="33" t="s">
        <v>998</v>
      </c>
      <c r="G49" s="33" t="s">
        <v>211</v>
      </c>
      <c r="H49" s="33" t="s">
        <v>187</v>
      </c>
      <c r="I49" s="33" t="s">
        <v>113</v>
      </c>
      <c r="J49" s="34">
        <v>1</v>
      </c>
      <c r="K49" s="35" t="str">
        <f>IFERROR(IF(LEN(VLOOKUP($H49,Attributes!$A$1:$C$353,3,FALSE))=0,"",VLOOKUP($H49,Attributes!$A$1:$C$353,3,FALSE)),"")</f>
        <v>NVARCHAR(4)</v>
      </c>
    </row>
    <row r="50" spans="1:11" s="6" customFormat="1" x14ac:dyDescent="0.35">
      <c r="A50" s="32" t="s">
        <v>1186</v>
      </c>
      <c r="B50" s="33" t="s">
        <v>1028</v>
      </c>
      <c r="C50" s="33" t="s">
        <v>918</v>
      </c>
      <c r="D50" s="33" t="s">
        <v>917</v>
      </c>
      <c r="E50" s="33" t="s">
        <v>186</v>
      </c>
      <c r="F50" s="33" t="s">
        <v>999</v>
      </c>
      <c r="G50" s="33" t="s">
        <v>211</v>
      </c>
      <c r="H50" s="33" t="s">
        <v>187</v>
      </c>
      <c r="I50" s="33" t="s">
        <v>218</v>
      </c>
      <c r="J50" s="34">
        <v>1</v>
      </c>
      <c r="K50" s="35" t="str">
        <f>IFERROR(IF(LEN(VLOOKUP($H50,Attributes!$A$1:$C$353,3,FALSE))=0,"",VLOOKUP($H50,Attributes!$A$1:$C$353,3,FALSE)),"")</f>
        <v>NVARCHAR(4)</v>
      </c>
    </row>
    <row r="51" spans="1:11" s="6" customFormat="1" x14ac:dyDescent="0.35">
      <c r="A51" s="32" t="s">
        <v>1187</v>
      </c>
      <c r="B51" s="33" t="s">
        <v>1028</v>
      </c>
      <c r="C51" s="33" t="s">
        <v>918</v>
      </c>
      <c r="D51" s="33" t="s">
        <v>917</v>
      </c>
      <c r="E51" s="33" t="s">
        <v>1115</v>
      </c>
      <c r="F51" s="33" t="s">
        <v>1119</v>
      </c>
      <c r="G51" s="33" t="s">
        <v>211</v>
      </c>
      <c r="H51" s="33" t="s">
        <v>1117</v>
      </c>
      <c r="I51" s="33" t="s">
        <v>1116</v>
      </c>
      <c r="J51" s="34">
        <v>1</v>
      </c>
      <c r="K51" s="35" t="str">
        <f>IFERROR(IF(LEN(VLOOKUP($H51,Attributes!$A$1:$C$353,3,FALSE))=0,"",VLOOKUP($H51,Attributes!$A$1:$C$353,3,FALSE)),"")</f>
        <v>NVARCHAR(25)</v>
      </c>
    </row>
    <row r="52" spans="1:11" s="6" customFormat="1" x14ac:dyDescent="0.35">
      <c r="A52" s="32" t="s">
        <v>1188</v>
      </c>
      <c r="B52" s="33" t="s">
        <v>1027</v>
      </c>
      <c r="C52" s="33" t="s">
        <v>916</v>
      </c>
      <c r="D52" s="33" t="s">
        <v>917</v>
      </c>
      <c r="E52" s="33" t="s">
        <v>758</v>
      </c>
      <c r="F52" s="33" t="s">
        <v>981</v>
      </c>
      <c r="G52" s="33" t="s">
        <v>266</v>
      </c>
      <c r="H52" s="33" t="s">
        <v>431</v>
      </c>
      <c r="I52" s="33" t="s">
        <v>431</v>
      </c>
      <c r="J52" s="34">
        <v>1</v>
      </c>
      <c r="K52" s="35" t="str">
        <f>IFERROR(IF(LEN(VLOOKUP($H52,Attributes!$A$1:$C$353,3,FALSE))=0,"",VLOOKUP($H52,Attributes!$A$1:$C$353,3,FALSE)),"")</f>
        <v>NVARCHAR(100)</v>
      </c>
    </row>
    <row r="53" spans="1:11" s="6" customFormat="1" x14ac:dyDescent="0.35">
      <c r="A53" s="32" t="s">
        <v>1189</v>
      </c>
      <c r="B53" s="33" t="s">
        <v>1027</v>
      </c>
      <c r="C53" s="33" t="s">
        <v>916</v>
      </c>
      <c r="D53" s="33" t="s">
        <v>917</v>
      </c>
      <c r="E53" s="33" t="s">
        <v>416</v>
      </c>
      <c r="F53" s="33" t="s">
        <v>983</v>
      </c>
      <c r="G53" s="33" t="s">
        <v>1906</v>
      </c>
      <c r="H53" s="33" t="s">
        <v>422</v>
      </c>
      <c r="I53" s="33" t="s">
        <v>422</v>
      </c>
      <c r="J53" s="34">
        <v>1</v>
      </c>
      <c r="K53" s="35" t="str">
        <f>IFERROR(IF(LEN(VLOOKUP($H53,Attributes!$A$1:$C$353,3,FALSE))=0,"",VLOOKUP($H53,Attributes!$A$1:$C$353,3,FALSE)),"")</f>
        <v>NVARCHAR(50)</v>
      </c>
    </row>
    <row r="54" spans="1:11" s="6" customFormat="1" x14ac:dyDescent="0.35">
      <c r="A54" s="32" t="s">
        <v>1189</v>
      </c>
      <c r="B54" s="33" t="s">
        <v>1027</v>
      </c>
      <c r="C54" s="33" t="s">
        <v>916</v>
      </c>
      <c r="D54" s="33" t="s">
        <v>917</v>
      </c>
      <c r="E54" s="33" t="s">
        <v>416</v>
      </c>
      <c r="F54" s="33" t="s">
        <v>983</v>
      </c>
      <c r="G54" s="33" t="s">
        <v>1906</v>
      </c>
      <c r="H54" s="33" t="s">
        <v>421</v>
      </c>
      <c r="I54" s="33" t="s">
        <v>421</v>
      </c>
      <c r="J54" s="34">
        <v>2</v>
      </c>
      <c r="K54" s="35" t="str">
        <f>IFERROR(IF(LEN(VLOOKUP($H54,Attributes!$A$1:$C$353,3,FALSE))=0,"",VLOOKUP($H54,Attributes!$A$1:$C$353,3,FALSE)),"")</f>
        <v>NVARCHAR(50)</v>
      </c>
    </row>
    <row r="55" spans="1:11" s="6" customFormat="1" x14ac:dyDescent="0.35">
      <c r="A55" s="32" t="s">
        <v>1189</v>
      </c>
      <c r="B55" s="33" t="s">
        <v>1027</v>
      </c>
      <c r="C55" s="33" t="s">
        <v>916</v>
      </c>
      <c r="D55" s="33" t="s">
        <v>917</v>
      </c>
      <c r="E55" s="33" t="s">
        <v>416</v>
      </c>
      <c r="F55" s="33" t="s">
        <v>983</v>
      </c>
      <c r="G55" s="33" t="s">
        <v>1906</v>
      </c>
      <c r="H55" s="33" t="s">
        <v>420</v>
      </c>
      <c r="I55" s="33" t="s">
        <v>420</v>
      </c>
      <c r="J55" s="34">
        <v>3</v>
      </c>
      <c r="K55" s="35" t="str">
        <f>IFERROR(IF(LEN(VLOOKUP($H55,Attributes!$A$1:$C$353,3,FALSE))=0,"",VLOOKUP($H55,Attributes!$A$1:$C$353,3,FALSE)),"")</f>
        <v>DATE</v>
      </c>
    </row>
    <row r="56" spans="1:11" s="6" customFormat="1" x14ac:dyDescent="0.35">
      <c r="A56" s="32" t="s">
        <v>1190</v>
      </c>
      <c r="B56" s="33" t="s">
        <v>1028</v>
      </c>
      <c r="C56" s="33" t="s">
        <v>918</v>
      </c>
      <c r="D56" s="33" t="s">
        <v>917</v>
      </c>
      <c r="E56" s="33" t="s">
        <v>9</v>
      </c>
      <c r="F56" s="33" t="s">
        <v>1000</v>
      </c>
      <c r="G56" s="33" t="s">
        <v>168</v>
      </c>
      <c r="H56" s="33" t="s">
        <v>10</v>
      </c>
      <c r="I56" s="33" t="s">
        <v>170</v>
      </c>
      <c r="J56" s="34">
        <v>1</v>
      </c>
      <c r="K56" s="35" t="str">
        <f>IFERROR(IF(LEN(VLOOKUP($H56,Attributes!$A$1:$C$353,3,FALSE))=0,"",VLOOKUP($H56,Attributes!$A$1:$C$353,3,FALSE)),"")</f>
        <v>NVARCHAR(50)</v>
      </c>
    </row>
    <row r="57" spans="1:11" s="6" customFormat="1" x14ac:dyDescent="0.35">
      <c r="A57" s="32" t="s">
        <v>1191</v>
      </c>
      <c r="B57" s="33" t="s">
        <v>1027</v>
      </c>
      <c r="C57" s="33" t="s">
        <v>916</v>
      </c>
      <c r="D57" s="33" t="s">
        <v>917</v>
      </c>
      <c r="E57" s="33" t="s">
        <v>1906</v>
      </c>
      <c r="F57" s="33" t="s">
        <v>983</v>
      </c>
      <c r="G57" s="33" t="s">
        <v>418</v>
      </c>
      <c r="H57" s="33" t="s">
        <v>7</v>
      </c>
      <c r="I57" s="33" t="s">
        <v>7</v>
      </c>
      <c r="J57" s="34">
        <v>1</v>
      </c>
      <c r="K57" s="35" t="str">
        <f>IFERROR(IF(LEN(VLOOKUP($H57,Attributes!$A$1:$C$353,3,FALSE))=0,"",VLOOKUP($H57,Attributes!$A$1:$C$353,3,FALSE)),"")</f>
        <v>NVARCHAR(32)</v>
      </c>
    </row>
    <row r="58" spans="1:11" s="6" customFormat="1" x14ac:dyDescent="0.35">
      <c r="A58" s="32" t="s">
        <v>1191</v>
      </c>
      <c r="B58" s="33" t="s">
        <v>1027</v>
      </c>
      <c r="C58" s="33" t="s">
        <v>916</v>
      </c>
      <c r="D58" s="33" t="s">
        <v>917</v>
      </c>
      <c r="E58" s="33" t="s">
        <v>1906</v>
      </c>
      <c r="F58" s="33" t="s">
        <v>983</v>
      </c>
      <c r="G58" s="33" t="s">
        <v>418</v>
      </c>
      <c r="H58" s="33" t="s">
        <v>16</v>
      </c>
      <c r="I58" s="33" t="s">
        <v>16</v>
      </c>
      <c r="J58" s="34">
        <v>2</v>
      </c>
      <c r="K58" s="35" t="str">
        <f>IFERROR(IF(LEN(VLOOKUP($H58,Attributes!$A$1:$C$353,3,FALSE))=0,"",VLOOKUP($H58,Attributes!$A$1:$C$353,3,FALSE)),"")</f>
        <v>NVARCHAR(32)</v>
      </c>
    </row>
    <row r="59" spans="1:11" s="6" customFormat="1" x14ac:dyDescent="0.35">
      <c r="A59" s="32" t="s">
        <v>1191</v>
      </c>
      <c r="B59" s="33" t="s">
        <v>1027</v>
      </c>
      <c r="C59" s="33" t="s">
        <v>916</v>
      </c>
      <c r="D59" s="33" t="s">
        <v>917</v>
      </c>
      <c r="E59" s="33" t="s">
        <v>1906</v>
      </c>
      <c r="F59" s="33" t="s">
        <v>983</v>
      </c>
      <c r="G59" s="33" t="s">
        <v>418</v>
      </c>
      <c r="H59" s="33" t="s">
        <v>15</v>
      </c>
      <c r="I59" s="33" t="s">
        <v>15</v>
      </c>
      <c r="J59" s="34">
        <v>3</v>
      </c>
      <c r="K59" s="35" t="str">
        <f>IFERROR(IF(LEN(VLOOKUP($H59,Attributes!$A$1:$C$353,3,FALSE))=0,"",VLOOKUP($H59,Attributes!$A$1:$C$353,3,FALSE)),"")</f>
        <v>NVARCHAR(50)</v>
      </c>
    </row>
    <row r="60" spans="1:11" s="6" customFormat="1" x14ac:dyDescent="0.35">
      <c r="A60" s="32" t="s">
        <v>1191</v>
      </c>
      <c r="B60" s="33" t="s">
        <v>1027</v>
      </c>
      <c r="C60" s="33" t="s">
        <v>916</v>
      </c>
      <c r="D60" s="33" t="s">
        <v>917</v>
      </c>
      <c r="E60" s="33" t="s">
        <v>1906</v>
      </c>
      <c r="F60" s="33" t="s">
        <v>983</v>
      </c>
      <c r="G60" s="33" t="s">
        <v>418</v>
      </c>
      <c r="H60" s="33" t="s">
        <v>422</v>
      </c>
      <c r="I60" s="33" t="s">
        <v>422</v>
      </c>
      <c r="J60" s="34">
        <v>4</v>
      </c>
      <c r="K60" s="35" t="str">
        <f>IFERROR(IF(LEN(VLOOKUP($H60,Attributes!$A$1:$C$353,3,FALSE))=0,"",VLOOKUP($H60,Attributes!$A$1:$C$353,3,FALSE)),"")</f>
        <v>NVARCHAR(50)</v>
      </c>
    </row>
    <row r="61" spans="1:11" s="6" customFormat="1" x14ac:dyDescent="0.35">
      <c r="A61" s="32" t="s">
        <v>1191</v>
      </c>
      <c r="B61" s="33" t="s">
        <v>1027</v>
      </c>
      <c r="C61" s="33" t="s">
        <v>916</v>
      </c>
      <c r="D61" s="33" t="s">
        <v>917</v>
      </c>
      <c r="E61" s="33" t="s">
        <v>1906</v>
      </c>
      <c r="F61" s="33" t="s">
        <v>983</v>
      </c>
      <c r="G61" s="33" t="s">
        <v>418</v>
      </c>
      <c r="H61" s="33" t="s">
        <v>421</v>
      </c>
      <c r="I61" s="33" t="s">
        <v>421</v>
      </c>
      <c r="J61" s="34">
        <v>5</v>
      </c>
      <c r="K61" s="35" t="str">
        <f>IFERROR(IF(LEN(VLOOKUP($H61,Attributes!$A$1:$C$353,3,FALSE))=0,"",VLOOKUP($H61,Attributes!$A$1:$C$353,3,FALSE)),"")</f>
        <v>NVARCHAR(50)</v>
      </c>
    </row>
    <row r="62" spans="1:11" s="6" customFormat="1" x14ac:dyDescent="0.35">
      <c r="A62" s="32" t="s">
        <v>1191</v>
      </c>
      <c r="B62" s="33" t="s">
        <v>1027</v>
      </c>
      <c r="C62" s="33" t="s">
        <v>916</v>
      </c>
      <c r="D62" s="33" t="s">
        <v>917</v>
      </c>
      <c r="E62" s="33" t="s">
        <v>1906</v>
      </c>
      <c r="F62" s="33" t="s">
        <v>983</v>
      </c>
      <c r="G62" s="33" t="s">
        <v>418</v>
      </c>
      <c r="H62" s="33" t="s">
        <v>420</v>
      </c>
      <c r="I62" s="33" t="s">
        <v>420</v>
      </c>
      <c r="J62" s="34">
        <v>6</v>
      </c>
      <c r="K62" s="35" t="str">
        <f>IFERROR(IF(LEN(VLOOKUP($H62,Attributes!$A$1:$C$353,3,FALSE))=0,"",VLOOKUP($H62,Attributes!$A$1:$C$353,3,FALSE)),"")</f>
        <v>DATE</v>
      </c>
    </row>
    <row r="63" spans="1:11" s="6" customFormat="1" x14ac:dyDescent="0.35">
      <c r="A63" s="32" t="s">
        <v>1191</v>
      </c>
      <c r="B63" s="33" t="s">
        <v>1027</v>
      </c>
      <c r="C63" s="33" t="s">
        <v>916</v>
      </c>
      <c r="D63" s="33" t="s">
        <v>917</v>
      </c>
      <c r="E63" s="33" t="s">
        <v>1906</v>
      </c>
      <c r="F63" s="33" t="s">
        <v>983</v>
      </c>
      <c r="G63" s="33" t="s">
        <v>418</v>
      </c>
      <c r="H63" s="33" t="s">
        <v>435</v>
      </c>
      <c r="I63" s="33" t="s">
        <v>435</v>
      </c>
      <c r="J63" s="34">
        <v>7</v>
      </c>
      <c r="K63" s="35" t="str">
        <f>IFERROR(IF(LEN(VLOOKUP($H63,Attributes!$A$1:$C$353,3,FALSE))=0,"",VLOOKUP($H63,Attributes!$A$1:$C$353,3,FALSE)),"")</f>
        <v>NVARCHAR(20)</v>
      </c>
    </row>
    <row r="64" spans="1:11" s="6" customFormat="1" x14ac:dyDescent="0.35">
      <c r="A64" s="32" t="s">
        <v>1191</v>
      </c>
      <c r="B64" s="33" t="s">
        <v>1027</v>
      </c>
      <c r="C64" s="33" t="s">
        <v>916</v>
      </c>
      <c r="D64" s="33" t="s">
        <v>917</v>
      </c>
      <c r="E64" s="33" t="s">
        <v>1906</v>
      </c>
      <c r="F64" s="33" t="s">
        <v>983</v>
      </c>
      <c r="G64" s="33" t="s">
        <v>418</v>
      </c>
      <c r="H64" s="33" t="s">
        <v>457</v>
      </c>
      <c r="I64" s="33" t="s">
        <v>457</v>
      </c>
      <c r="J64" s="34">
        <v>8</v>
      </c>
      <c r="K64" s="35" t="str">
        <f>IFERROR(IF(LEN(VLOOKUP($H64,Attributes!$A$1:$C$353,3,FALSE))=0,"",VLOOKUP($H64,Attributes!$A$1:$C$353,3,FALSE)),"")</f>
        <v>NVARCHAR(50)</v>
      </c>
    </row>
    <row r="65" spans="1:11" s="6" customFormat="1" x14ac:dyDescent="0.35">
      <c r="A65" s="32" t="s">
        <v>1192</v>
      </c>
      <c r="B65" s="33" t="s">
        <v>1028</v>
      </c>
      <c r="C65" s="33" t="s">
        <v>918</v>
      </c>
      <c r="D65" s="33" t="s">
        <v>917</v>
      </c>
      <c r="E65" s="33" t="s">
        <v>197</v>
      </c>
      <c r="F65" s="33" t="s">
        <v>1023</v>
      </c>
      <c r="G65" s="33" t="s">
        <v>168</v>
      </c>
      <c r="H65" s="33" t="s">
        <v>180</v>
      </c>
      <c r="I65" s="33" t="s">
        <v>180</v>
      </c>
      <c r="J65" s="34">
        <v>1</v>
      </c>
      <c r="K65" s="35" t="str">
        <f>IFERROR(IF(LEN(VLOOKUP($H65,Attributes!$A$1:$C$353,3,FALSE))=0,"",VLOOKUP($H65,Attributes!$A$1:$C$353,3,FALSE)),"")</f>
        <v>NVARCHAR(20)</v>
      </c>
    </row>
    <row r="66" spans="1:11" s="6" customFormat="1" x14ac:dyDescent="0.35">
      <c r="A66" s="32" t="s">
        <v>1193</v>
      </c>
      <c r="B66" s="33" t="s">
        <v>1028</v>
      </c>
      <c r="C66" s="33" t="s">
        <v>918</v>
      </c>
      <c r="D66" s="33" t="s">
        <v>917</v>
      </c>
      <c r="E66" s="33" t="s">
        <v>85</v>
      </c>
      <c r="F66" s="33" t="s">
        <v>970</v>
      </c>
      <c r="G66" s="33" t="s">
        <v>168</v>
      </c>
      <c r="H66" s="33" t="s">
        <v>86</v>
      </c>
      <c r="I66" s="33" t="s">
        <v>86</v>
      </c>
      <c r="J66" s="34">
        <v>1</v>
      </c>
      <c r="K66" s="35" t="str">
        <f>IFERROR(IF(LEN(VLOOKUP($H66,Attributes!$A$1:$C$353,3,FALSE))=0,"",VLOOKUP($H66,Attributes!$A$1:$C$353,3,FALSE)),"")</f>
        <v>NVARCHAR(32)</v>
      </c>
    </row>
    <row r="67" spans="1:11" s="6" customFormat="1" x14ac:dyDescent="0.35">
      <c r="A67" s="32" t="s">
        <v>1195</v>
      </c>
      <c r="B67" s="33" t="s">
        <v>1027</v>
      </c>
      <c r="C67" s="33" t="s">
        <v>916</v>
      </c>
      <c r="D67" s="33" t="s">
        <v>917</v>
      </c>
      <c r="E67" s="33" t="s">
        <v>480</v>
      </c>
      <c r="F67" s="33" t="s">
        <v>930</v>
      </c>
      <c r="G67" s="33" t="s">
        <v>471</v>
      </c>
      <c r="H67" s="33" t="s">
        <v>435</v>
      </c>
      <c r="I67" s="33" t="s">
        <v>435</v>
      </c>
      <c r="J67" s="34">
        <v>1</v>
      </c>
      <c r="K67" s="35" t="str">
        <f>IFERROR(IF(LEN(VLOOKUP($H67,Attributes!$A$1:$C$353,3,FALSE))=0,"",VLOOKUP($H67,Attributes!$A$1:$C$353,3,FALSE)),"")</f>
        <v>NVARCHAR(20)</v>
      </c>
    </row>
    <row r="68" spans="1:11" s="6" customFormat="1" x14ac:dyDescent="0.35">
      <c r="A68" s="32" t="s">
        <v>1194</v>
      </c>
      <c r="B68" s="33" t="s">
        <v>1027</v>
      </c>
      <c r="C68" s="33" t="s">
        <v>916</v>
      </c>
      <c r="D68" s="33" t="s">
        <v>917</v>
      </c>
      <c r="E68" s="33" t="s">
        <v>447</v>
      </c>
      <c r="F68" s="33" t="s">
        <v>930</v>
      </c>
      <c r="G68" s="33" t="s">
        <v>416</v>
      </c>
      <c r="H68" s="33" t="s">
        <v>421</v>
      </c>
      <c r="I68" s="33" t="s">
        <v>421</v>
      </c>
      <c r="J68" s="34">
        <v>1</v>
      </c>
      <c r="K68" s="35" t="str">
        <f>IFERROR(IF(LEN(VLOOKUP($H68,Attributes!$A$1:$C$353,3,FALSE))=0,"",VLOOKUP($H68,Attributes!$A$1:$C$353,3,FALSE)),"")</f>
        <v>NVARCHAR(50)</v>
      </c>
    </row>
    <row r="69" spans="1:11" s="6" customFormat="1" x14ac:dyDescent="0.35">
      <c r="A69" s="32" t="s">
        <v>1196</v>
      </c>
      <c r="B69" s="33" t="s">
        <v>1027</v>
      </c>
      <c r="C69" s="33" t="s">
        <v>916</v>
      </c>
      <c r="D69" s="33" t="s">
        <v>917</v>
      </c>
      <c r="E69" s="33" t="s">
        <v>22</v>
      </c>
      <c r="F69" s="33" t="s">
        <v>934</v>
      </c>
      <c r="G69" s="33" t="s">
        <v>189</v>
      </c>
      <c r="H69" s="33" t="s">
        <v>23</v>
      </c>
      <c r="I69" s="33" t="s">
        <v>116</v>
      </c>
      <c r="J69" s="34">
        <v>1</v>
      </c>
      <c r="K69" s="35" t="str">
        <f>IFERROR(IF(LEN(VLOOKUP($H69,Attributes!$A$1:$C$353,3,FALSE))=0,"",VLOOKUP($H69,Attributes!$A$1:$C$353,3,FALSE)),"")</f>
        <v>NVARCHAR(32)</v>
      </c>
    </row>
    <row r="70" spans="1:11" s="6" customFormat="1" x14ac:dyDescent="0.35">
      <c r="A70" s="32" t="s">
        <v>1197</v>
      </c>
      <c r="B70" s="33" t="s">
        <v>1027</v>
      </c>
      <c r="C70" s="33" t="s">
        <v>916</v>
      </c>
      <c r="D70" s="33" t="s">
        <v>917</v>
      </c>
      <c r="E70" s="33" t="s">
        <v>391</v>
      </c>
      <c r="F70" s="33" t="s">
        <v>924</v>
      </c>
      <c r="G70" s="33" t="s">
        <v>395</v>
      </c>
      <c r="H70" s="33" t="s">
        <v>116</v>
      </c>
      <c r="I70" s="33" t="s">
        <v>116</v>
      </c>
      <c r="J70" s="34">
        <v>1</v>
      </c>
      <c r="K70" s="35" t="str">
        <f>IFERROR(IF(LEN(VLOOKUP($H70,Attributes!$A$1:$C$353,3,FALSE))=0,"",VLOOKUP($H70,Attributes!$A$1:$C$353,3,FALSE)),"")</f>
        <v>NVARCHAR(32)</v>
      </c>
    </row>
    <row r="71" spans="1:11" s="6" customFormat="1" x14ac:dyDescent="0.35">
      <c r="A71" s="32" t="s">
        <v>1197</v>
      </c>
      <c r="B71" s="33" t="s">
        <v>1027</v>
      </c>
      <c r="C71" s="33" t="s">
        <v>916</v>
      </c>
      <c r="D71" s="33" t="s">
        <v>917</v>
      </c>
      <c r="E71" s="33" t="s">
        <v>391</v>
      </c>
      <c r="F71" s="33" t="s">
        <v>924</v>
      </c>
      <c r="G71" s="33" t="s">
        <v>395</v>
      </c>
      <c r="H71" s="33" t="s">
        <v>396</v>
      </c>
      <c r="I71" s="33" t="s">
        <v>396</v>
      </c>
      <c r="J71" s="34">
        <v>2</v>
      </c>
      <c r="K71" s="35" t="str">
        <f>IFERROR(IF(LEN(VLOOKUP($H71,Attributes!$A$1:$C$353,3,FALSE))=0,"",VLOOKUP($H71,Attributes!$A$1:$C$353,3,FALSE)),"")</f>
        <v>NVARCHAR(50)</v>
      </c>
    </row>
    <row r="72" spans="1:11" s="6" customFormat="1" x14ac:dyDescent="0.35">
      <c r="A72" s="32" t="s">
        <v>1198</v>
      </c>
      <c r="B72" s="33" t="s">
        <v>1027</v>
      </c>
      <c r="C72" s="33" t="s">
        <v>916</v>
      </c>
      <c r="D72" s="33" t="s">
        <v>917</v>
      </c>
      <c r="E72" s="33" t="s">
        <v>393</v>
      </c>
      <c r="F72" s="33" t="s">
        <v>923</v>
      </c>
      <c r="G72" s="33" t="s">
        <v>395</v>
      </c>
      <c r="H72" s="33" t="s">
        <v>1823</v>
      </c>
      <c r="I72" s="33" t="s">
        <v>1823</v>
      </c>
      <c r="J72" s="34">
        <v>1</v>
      </c>
      <c r="K72" s="35" t="str">
        <f>IFERROR(IF(LEN(VLOOKUP($H72,Attributes!$A$1:$C$353,3,FALSE))=0,"",VLOOKUP($H72,Attributes!$A$1:$C$353,3,FALSE)),"")</f>
        <v>NVARCHAR(50)</v>
      </c>
    </row>
    <row r="73" spans="1:11" s="6" customFormat="1" x14ac:dyDescent="0.35">
      <c r="A73" s="32" t="s">
        <v>1199</v>
      </c>
      <c r="B73" s="33" t="s">
        <v>1027</v>
      </c>
      <c r="C73" s="33" t="s">
        <v>916</v>
      </c>
      <c r="D73" s="33" t="s">
        <v>917</v>
      </c>
      <c r="E73" s="33" t="s">
        <v>391</v>
      </c>
      <c r="F73" s="33" t="s">
        <v>925</v>
      </c>
      <c r="G73" s="33" t="s">
        <v>407</v>
      </c>
      <c r="H73" s="33" t="s">
        <v>116</v>
      </c>
      <c r="I73" s="33" t="s">
        <v>116</v>
      </c>
      <c r="J73" s="34">
        <v>1</v>
      </c>
      <c r="K73" s="35" t="str">
        <f>IFERROR(IF(LEN(VLOOKUP($H73,Attributes!$A$1:$C$353,3,FALSE))=0,"",VLOOKUP($H73,Attributes!$A$1:$C$353,3,FALSE)),"")</f>
        <v>NVARCHAR(32)</v>
      </c>
    </row>
    <row r="74" spans="1:11" s="6" customFormat="1" x14ac:dyDescent="0.35">
      <c r="A74" s="32" t="s">
        <v>1199</v>
      </c>
      <c r="B74" s="33" t="s">
        <v>1027</v>
      </c>
      <c r="C74" s="33" t="s">
        <v>916</v>
      </c>
      <c r="D74" s="33" t="s">
        <v>917</v>
      </c>
      <c r="E74" s="33" t="s">
        <v>391</v>
      </c>
      <c r="F74" s="33" t="s">
        <v>925</v>
      </c>
      <c r="G74" s="33" t="s">
        <v>407</v>
      </c>
      <c r="H74" s="33" t="s">
        <v>396</v>
      </c>
      <c r="I74" s="33" t="s">
        <v>396</v>
      </c>
      <c r="J74" s="34">
        <v>2</v>
      </c>
      <c r="K74" s="35" t="str">
        <f>IFERROR(IF(LEN(VLOOKUP($H74,Attributes!$A$1:$C$353,3,FALSE))=0,"",VLOOKUP($H74,Attributes!$A$1:$C$353,3,FALSE)),"")</f>
        <v>NVARCHAR(50)</v>
      </c>
    </row>
    <row r="75" spans="1:11" s="6" customFormat="1" x14ac:dyDescent="0.35">
      <c r="A75" s="32" t="s">
        <v>1200</v>
      </c>
      <c r="B75" s="33" t="s">
        <v>1027</v>
      </c>
      <c r="C75" s="33" t="s">
        <v>916</v>
      </c>
      <c r="D75" s="33" t="s">
        <v>917</v>
      </c>
      <c r="E75" s="33" t="s">
        <v>462</v>
      </c>
      <c r="F75" s="33" t="s">
        <v>984</v>
      </c>
      <c r="G75" s="33" t="s">
        <v>448</v>
      </c>
      <c r="H75" s="33" t="s">
        <v>450</v>
      </c>
      <c r="I75" s="33" t="s">
        <v>450</v>
      </c>
      <c r="J75" s="34">
        <v>1</v>
      </c>
      <c r="K75" s="35" t="str">
        <f>IFERROR(IF(LEN(VLOOKUP($H75,Attributes!$A$1:$C$353,3,FALSE))=0,"",VLOOKUP($H75,Attributes!$A$1:$C$353,3,FALSE)),"")</f>
        <v>NVARCHAR(32)</v>
      </c>
    </row>
    <row r="76" spans="1:11" s="6" customFormat="1" x14ac:dyDescent="0.35">
      <c r="A76" s="32" t="s">
        <v>1200</v>
      </c>
      <c r="B76" s="33" t="s">
        <v>1027</v>
      </c>
      <c r="C76" s="33" t="s">
        <v>916</v>
      </c>
      <c r="D76" s="33" t="s">
        <v>917</v>
      </c>
      <c r="E76" s="33" t="s">
        <v>462</v>
      </c>
      <c r="F76" s="33" t="s">
        <v>984</v>
      </c>
      <c r="G76" s="33" t="s">
        <v>448</v>
      </c>
      <c r="H76" s="33" t="s">
        <v>1519</v>
      </c>
      <c r="I76" s="33" t="s">
        <v>1519</v>
      </c>
      <c r="J76" s="34">
        <v>2</v>
      </c>
      <c r="K76" s="35" t="str">
        <f>IFERROR(IF(LEN(VLOOKUP($H76,Attributes!$A$1:$C$353,3,FALSE))=0,"",VLOOKUP($H76,Attributes!$A$1:$C$353,3,FALSE)),"")</f>
        <v>NVARCHAR(200)</v>
      </c>
    </row>
    <row r="77" spans="1:11" s="6" customFormat="1" x14ac:dyDescent="0.35">
      <c r="A77" s="32" t="s">
        <v>1200</v>
      </c>
      <c r="B77" s="33" t="s">
        <v>1027</v>
      </c>
      <c r="C77" s="33" t="s">
        <v>916</v>
      </c>
      <c r="D77" s="33" t="s">
        <v>917</v>
      </c>
      <c r="E77" s="33" t="s">
        <v>462</v>
      </c>
      <c r="F77" s="33" t="s">
        <v>984</v>
      </c>
      <c r="G77" s="33" t="s">
        <v>448</v>
      </c>
      <c r="H77" s="33" t="s">
        <v>451</v>
      </c>
      <c r="I77" s="33" t="s">
        <v>451</v>
      </c>
      <c r="J77" s="34">
        <v>3</v>
      </c>
      <c r="K77" s="35" t="str">
        <f>IFERROR(IF(LEN(VLOOKUP($H77,Attributes!$A$1:$C$353,3,FALSE))=0,"",VLOOKUP($H77,Attributes!$A$1:$C$353,3,FALSE)),"")</f>
        <v>NVARCHAR(100)</v>
      </c>
    </row>
    <row r="78" spans="1:11" s="6" customFormat="1" x14ac:dyDescent="0.35">
      <c r="A78" s="32" t="s">
        <v>1201</v>
      </c>
      <c r="B78" s="33" t="s">
        <v>1027</v>
      </c>
      <c r="C78" s="33" t="s">
        <v>916</v>
      </c>
      <c r="D78" s="33" t="s">
        <v>917</v>
      </c>
      <c r="E78" s="33" t="s">
        <v>14</v>
      </c>
      <c r="F78" s="33" t="s">
        <v>987</v>
      </c>
      <c r="G78" s="33" t="s">
        <v>448</v>
      </c>
      <c r="H78" s="33" t="s">
        <v>7</v>
      </c>
      <c r="I78" s="33" t="s">
        <v>7</v>
      </c>
      <c r="J78" s="34">
        <v>1</v>
      </c>
      <c r="K78" s="35" t="str">
        <f>IFERROR(IF(LEN(VLOOKUP($H78,Attributes!$A$1:$C$353,3,FALSE))=0,"",VLOOKUP($H78,Attributes!$A$1:$C$353,3,FALSE)),"")</f>
        <v>NVARCHAR(32)</v>
      </c>
    </row>
    <row r="79" spans="1:11" s="6" customFormat="1" x14ac:dyDescent="0.35">
      <c r="A79" s="32" t="s">
        <v>1201</v>
      </c>
      <c r="B79" s="33" t="s">
        <v>1027</v>
      </c>
      <c r="C79" s="33" t="s">
        <v>916</v>
      </c>
      <c r="D79" s="33" t="s">
        <v>917</v>
      </c>
      <c r="E79" s="33" t="s">
        <v>14</v>
      </c>
      <c r="F79" s="33" t="s">
        <v>987</v>
      </c>
      <c r="G79" s="33" t="s">
        <v>448</v>
      </c>
      <c r="H79" s="33" t="s">
        <v>16</v>
      </c>
      <c r="I79" s="33" t="s">
        <v>16</v>
      </c>
      <c r="J79" s="34">
        <v>2</v>
      </c>
      <c r="K79" s="35" t="str">
        <f>IFERROR(IF(LEN(VLOOKUP($H79,Attributes!$A$1:$C$353,3,FALSE))=0,"",VLOOKUP($H79,Attributes!$A$1:$C$353,3,FALSE)),"")</f>
        <v>NVARCHAR(32)</v>
      </c>
    </row>
    <row r="80" spans="1:11" s="6" customFormat="1" x14ac:dyDescent="0.35">
      <c r="A80" s="32" t="s">
        <v>1201</v>
      </c>
      <c r="B80" s="33" t="s">
        <v>1027</v>
      </c>
      <c r="C80" s="33" t="s">
        <v>916</v>
      </c>
      <c r="D80" s="33" t="s">
        <v>917</v>
      </c>
      <c r="E80" s="33" t="s">
        <v>14</v>
      </c>
      <c r="F80" s="33" t="s">
        <v>987</v>
      </c>
      <c r="G80" s="33" t="s">
        <v>448</v>
      </c>
      <c r="H80" s="33" t="s">
        <v>15</v>
      </c>
      <c r="I80" s="33" t="s">
        <v>15</v>
      </c>
      <c r="J80" s="34">
        <v>3</v>
      </c>
      <c r="K80" s="35" t="str">
        <f>IFERROR(IF(LEN(VLOOKUP($H80,Attributes!$A$1:$C$353,3,FALSE))=0,"",VLOOKUP($H80,Attributes!$A$1:$C$353,3,FALSE)),"")</f>
        <v>NVARCHAR(50)</v>
      </c>
    </row>
    <row r="81" spans="1:11" s="6" customFormat="1" x14ac:dyDescent="0.35">
      <c r="A81" s="32" t="s">
        <v>1202</v>
      </c>
      <c r="B81" s="33" t="s">
        <v>1027</v>
      </c>
      <c r="C81" s="33" t="s">
        <v>916</v>
      </c>
      <c r="D81" s="33" t="s">
        <v>917</v>
      </c>
      <c r="E81" s="33" t="s">
        <v>22</v>
      </c>
      <c r="F81" s="33" t="s">
        <v>934</v>
      </c>
      <c r="G81" s="33" t="s">
        <v>391</v>
      </c>
      <c r="H81" s="33" t="s">
        <v>23</v>
      </c>
      <c r="I81" s="33" t="s">
        <v>116</v>
      </c>
      <c r="J81" s="34">
        <v>1</v>
      </c>
      <c r="K81" s="35" t="str">
        <f>IFERROR(IF(LEN(VLOOKUP($H81,Attributes!$A$1:$C$353,3,FALSE))=0,"",VLOOKUP($H81,Attributes!$A$1:$C$353,3,FALSE)),"")</f>
        <v>NVARCHAR(32)</v>
      </c>
    </row>
    <row r="82" spans="1:11" s="6" customFormat="1" x14ac:dyDescent="0.35">
      <c r="A82" s="32" t="s">
        <v>1203</v>
      </c>
      <c r="B82" s="33" t="s">
        <v>1027</v>
      </c>
      <c r="C82" s="33" t="s">
        <v>916</v>
      </c>
      <c r="D82" s="33" t="s">
        <v>917</v>
      </c>
      <c r="E82" s="33" t="s">
        <v>22</v>
      </c>
      <c r="F82" s="33" t="s">
        <v>938</v>
      </c>
      <c r="G82" s="33" t="s">
        <v>462</v>
      </c>
      <c r="H82" s="33" t="s">
        <v>23</v>
      </c>
      <c r="I82" s="33" t="s">
        <v>450</v>
      </c>
      <c r="J82" s="34">
        <v>1</v>
      </c>
      <c r="K82" s="35" t="str">
        <f>IFERROR(IF(LEN(VLOOKUP($H82,Attributes!$A$1:$C$353,3,FALSE))=0,"",VLOOKUP($H82,Attributes!$A$1:$C$353,3,FALSE)),"")</f>
        <v>NVARCHAR(32)</v>
      </c>
    </row>
    <row r="83" spans="1:11" s="6" customFormat="1" x14ac:dyDescent="0.35">
      <c r="A83" s="32" t="s">
        <v>1204</v>
      </c>
      <c r="B83" s="33" t="s">
        <v>1027</v>
      </c>
      <c r="C83" s="33" t="s">
        <v>916</v>
      </c>
      <c r="D83" s="33" t="s">
        <v>917</v>
      </c>
      <c r="E83" s="33" t="s">
        <v>25</v>
      </c>
      <c r="F83" s="33" t="s">
        <v>942</v>
      </c>
      <c r="G83" s="33" t="s">
        <v>32</v>
      </c>
      <c r="H83" s="33" t="s">
        <v>23</v>
      </c>
      <c r="I83" s="33" t="s">
        <v>23</v>
      </c>
      <c r="J83" s="34">
        <v>1</v>
      </c>
      <c r="K83" s="35" t="str">
        <f>IFERROR(IF(LEN(VLOOKUP($H83,Attributes!$A$1:$C$353,3,FALSE))=0,"",VLOOKUP($H83,Attributes!$A$1:$C$353,3,FALSE)),"")</f>
        <v>NVARCHAR(32)</v>
      </c>
    </row>
    <row r="84" spans="1:11" s="6" customFormat="1" x14ac:dyDescent="0.35">
      <c r="A84" s="32" t="s">
        <v>1204</v>
      </c>
      <c r="B84" s="33" t="s">
        <v>1027</v>
      </c>
      <c r="C84" s="33" t="s">
        <v>916</v>
      </c>
      <c r="D84" s="33" t="s">
        <v>917</v>
      </c>
      <c r="E84" s="33" t="s">
        <v>25</v>
      </c>
      <c r="F84" s="33" t="s">
        <v>942</v>
      </c>
      <c r="G84" s="33" t="s">
        <v>32</v>
      </c>
      <c r="H84" s="33" t="s">
        <v>1514</v>
      </c>
      <c r="I84" s="33" t="s">
        <v>1514</v>
      </c>
      <c r="J84" s="34">
        <v>2</v>
      </c>
      <c r="K84" s="35" t="str">
        <f>IFERROR(IF(LEN(VLOOKUP($H84,Attributes!$A$1:$C$353,3,FALSE))=0,"",VLOOKUP($H84,Attributes!$A$1:$C$353,3,FALSE)),"")</f>
        <v>NVARCHAR(50)</v>
      </c>
    </row>
    <row r="85" spans="1:11" s="6" customFormat="1" x14ac:dyDescent="0.35">
      <c r="A85" s="32" t="s">
        <v>1204</v>
      </c>
      <c r="B85" s="33" t="s">
        <v>1027</v>
      </c>
      <c r="C85" s="33" t="s">
        <v>916</v>
      </c>
      <c r="D85" s="33" t="s">
        <v>917</v>
      </c>
      <c r="E85" s="33" t="s">
        <v>25</v>
      </c>
      <c r="F85" s="33" t="s">
        <v>942</v>
      </c>
      <c r="G85" s="33" t="s">
        <v>32</v>
      </c>
      <c r="H85" s="33" t="s">
        <v>27</v>
      </c>
      <c r="I85" s="33" t="s">
        <v>27</v>
      </c>
      <c r="J85" s="34">
        <v>3</v>
      </c>
      <c r="K85" s="35" t="str">
        <f>IFERROR(IF(LEN(VLOOKUP($H85,Attributes!$A$1:$C$353,3,FALSE))=0,"",VLOOKUP($H85,Attributes!$A$1:$C$353,3,FALSE)),"")</f>
        <v>DATE</v>
      </c>
    </row>
    <row r="86" spans="1:11" s="6" customFormat="1" x14ac:dyDescent="0.35">
      <c r="A86" s="32" t="s">
        <v>1205</v>
      </c>
      <c r="B86" s="33" t="s">
        <v>1028</v>
      </c>
      <c r="C86" s="33" t="s">
        <v>918</v>
      </c>
      <c r="D86" s="33" t="s">
        <v>917</v>
      </c>
      <c r="E86" s="33" t="s">
        <v>196</v>
      </c>
      <c r="F86" s="33" t="s">
        <v>1854</v>
      </c>
      <c r="G86" s="33" t="s">
        <v>193</v>
      </c>
      <c r="H86" s="33" t="s">
        <v>194</v>
      </c>
      <c r="I86" s="33" t="s">
        <v>194</v>
      </c>
      <c r="J86" s="34">
        <v>1</v>
      </c>
      <c r="K86" s="35" t="str">
        <f>IFERROR(IF(LEN(VLOOKUP($H86,Attributes!$A$1:$C$353,3,FALSE))=0,"",VLOOKUP($H86,Attributes!$A$1:$C$353,3,FALSE)),"")</f>
        <v>NVARCHAR(32)</v>
      </c>
    </row>
    <row r="87" spans="1:11" s="6" customFormat="1" x14ac:dyDescent="0.35">
      <c r="A87" s="32" t="s">
        <v>1206</v>
      </c>
      <c r="B87" s="33" t="s">
        <v>1028</v>
      </c>
      <c r="C87" s="33" t="s">
        <v>918</v>
      </c>
      <c r="D87" s="33" t="s">
        <v>917</v>
      </c>
      <c r="E87" s="33" t="s">
        <v>105</v>
      </c>
      <c r="F87" s="33" t="s">
        <v>1855</v>
      </c>
      <c r="G87" s="33" t="s">
        <v>70</v>
      </c>
      <c r="H87" s="33" t="s">
        <v>73</v>
      </c>
      <c r="I87" s="33" t="s">
        <v>73</v>
      </c>
      <c r="J87" s="34">
        <v>1</v>
      </c>
      <c r="K87" s="35" t="str">
        <f>IFERROR(IF(LEN(VLOOKUP($H87,Attributes!$A$1:$C$353,3,FALSE))=0,"",VLOOKUP($H87,Attributes!$A$1:$C$353,3,FALSE)),"")</f>
        <v>NVARCHAR(40)</v>
      </c>
    </row>
    <row r="88" spans="1:11" s="6" customFormat="1" x14ac:dyDescent="0.35">
      <c r="A88" s="32" t="s">
        <v>1207</v>
      </c>
      <c r="B88" s="33" t="s">
        <v>1028</v>
      </c>
      <c r="C88" s="33" t="s">
        <v>918</v>
      </c>
      <c r="D88" s="33" t="s">
        <v>917</v>
      </c>
      <c r="E88" s="33" t="s">
        <v>87</v>
      </c>
      <c r="F88" s="33" t="s">
        <v>1856</v>
      </c>
      <c r="G88" s="33" t="s">
        <v>168</v>
      </c>
      <c r="H88" s="33" t="s">
        <v>88</v>
      </c>
      <c r="I88" s="33" t="s">
        <v>88</v>
      </c>
      <c r="J88" s="34">
        <v>1</v>
      </c>
      <c r="K88" s="35" t="str">
        <f>IFERROR(IF(LEN(VLOOKUP($H88,Attributes!$A$1:$C$353,3,FALSE))=0,"",VLOOKUP($H88,Attributes!$A$1:$C$353,3,FALSE)),"")</f>
        <v>VARCHAR(32)</v>
      </c>
    </row>
    <row r="89" spans="1:11" s="6" customFormat="1" x14ac:dyDescent="0.35">
      <c r="A89" s="32" t="s">
        <v>1208</v>
      </c>
      <c r="B89" s="33" t="s">
        <v>1028</v>
      </c>
      <c r="C89" s="33" t="s">
        <v>918</v>
      </c>
      <c r="D89" s="33" t="s">
        <v>917</v>
      </c>
      <c r="E89" s="33" t="s">
        <v>89</v>
      </c>
      <c r="F89" s="33" t="s">
        <v>1857</v>
      </c>
      <c r="G89" s="33" t="s">
        <v>168</v>
      </c>
      <c r="H89" s="33" t="s">
        <v>90</v>
      </c>
      <c r="I89" s="33" t="s">
        <v>90</v>
      </c>
      <c r="J89" s="34">
        <v>1</v>
      </c>
      <c r="K89" s="35" t="str">
        <f>IFERROR(IF(LEN(VLOOKUP($H89,Attributes!$A$1:$C$353,3,FALSE))=0,"",VLOOKUP($H89,Attributes!$A$1:$C$353,3,FALSE)),"")</f>
        <v>VARCHAR(60)</v>
      </c>
    </row>
    <row r="90" spans="1:11" s="6" customFormat="1" x14ac:dyDescent="0.35">
      <c r="A90" s="32" t="s">
        <v>1209</v>
      </c>
      <c r="B90" s="33" t="s">
        <v>1028</v>
      </c>
      <c r="C90" s="33" t="s">
        <v>918</v>
      </c>
      <c r="D90" s="33" t="s">
        <v>917</v>
      </c>
      <c r="E90" s="33" t="s">
        <v>91</v>
      </c>
      <c r="F90" s="33" t="s">
        <v>921</v>
      </c>
      <c r="G90" s="33" t="s">
        <v>168</v>
      </c>
      <c r="H90" s="33" t="s">
        <v>92</v>
      </c>
      <c r="I90" s="33" t="s">
        <v>92</v>
      </c>
      <c r="J90" s="34">
        <v>1</v>
      </c>
      <c r="K90" s="35" t="str">
        <f>IFERROR(IF(LEN(VLOOKUP($H90,Attributes!$A$1:$C$353,3,FALSE))=0,"",VLOOKUP($H90,Attributes!$A$1:$C$353,3,FALSE)),"")</f>
        <v>NVARCHAR(32)</v>
      </c>
    </row>
    <row r="91" spans="1:11" s="6" customFormat="1" x14ac:dyDescent="0.35">
      <c r="A91" s="32" t="s">
        <v>1210</v>
      </c>
      <c r="B91" s="33" t="s">
        <v>1028</v>
      </c>
      <c r="C91" s="33" t="s">
        <v>918</v>
      </c>
      <c r="D91" s="33" t="s">
        <v>917</v>
      </c>
      <c r="E91" s="33" t="s">
        <v>83</v>
      </c>
      <c r="F91" s="33" t="s">
        <v>1024</v>
      </c>
      <c r="G91" s="33" t="s">
        <v>168</v>
      </c>
      <c r="H91" s="33" t="s">
        <v>84</v>
      </c>
      <c r="I91" s="33" t="s">
        <v>84</v>
      </c>
      <c r="J91" s="34">
        <v>1</v>
      </c>
      <c r="K91" s="35" t="str">
        <f>IFERROR(IF(LEN(VLOOKUP($H91,Attributes!$A$1:$C$353,3,FALSE))=0,"",VLOOKUP($H91,Attributes!$A$1:$C$353,3,FALSE)),"")</f>
        <v>NVARCHAR(32)</v>
      </c>
    </row>
    <row r="92" spans="1:11" s="6" customFormat="1" x14ac:dyDescent="0.35">
      <c r="A92" s="32" t="s">
        <v>1211</v>
      </c>
      <c r="B92" s="33" t="s">
        <v>1028</v>
      </c>
      <c r="C92" s="33" t="s">
        <v>916</v>
      </c>
      <c r="D92" s="33" t="s">
        <v>917</v>
      </c>
      <c r="E92" s="33" t="s">
        <v>192</v>
      </c>
      <c r="F92" s="33" t="s">
        <v>1858</v>
      </c>
      <c r="G92" s="33" t="s">
        <v>41</v>
      </c>
      <c r="H92" s="33" t="s">
        <v>49</v>
      </c>
      <c r="I92" s="33" t="s">
        <v>49</v>
      </c>
      <c r="J92" s="34">
        <v>1</v>
      </c>
      <c r="K92" s="35" t="str">
        <f>IFERROR(IF(LEN(VLOOKUP($H92,Attributes!$A$1:$C$353,3,FALSE))=0,"",VLOOKUP($H92,Attributes!$A$1:$C$353,3,FALSE)),"")</f>
        <v>NVARCHAR(20)</v>
      </c>
    </row>
    <row r="93" spans="1:11" s="6" customFormat="1" x14ac:dyDescent="0.35">
      <c r="A93" s="32" t="s">
        <v>1212</v>
      </c>
      <c r="B93" s="33" t="s">
        <v>1027</v>
      </c>
      <c r="C93" s="33" t="s">
        <v>916</v>
      </c>
      <c r="D93" s="33" t="s">
        <v>917</v>
      </c>
      <c r="E93" s="33" t="s">
        <v>189</v>
      </c>
      <c r="F93" s="33" t="s">
        <v>926</v>
      </c>
      <c r="G93" s="33" t="s">
        <v>484</v>
      </c>
      <c r="H93" s="33" t="s">
        <v>116</v>
      </c>
      <c r="I93" s="33" t="s">
        <v>116</v>
      </c>
      <c r="J93" s="34">
        <v>1</v>
      </c>
      <c r="K93" s="35" t="str">
        <f>IFERROR(IF(LEN(VLOOKUP($H93,Attributes!$A$1:$C$353,3,FALSE))=0,"",VLOOKUP($H93,Attributes!$A$1:$C$353,3,FALSE)),"")</f>
        <v>NVARCHAR(32)</v>
      </c>
    </row>
    <row r="94" spans="1:11" s="6" customFormat="1" x14ac:dyDescent="0.35">
      <c r="A94" s="32" t="s">
        <v>1212</v>
      </c>
      <c r="B94" s="33" t="s">
        <v>1027</v>
      </c>
      <c r="C94" s="33" t="s">
        <v>916</v>
      </c>
      <c r="D94" s="33" t="s">
        <v>917</v>
      </c>
      <c r="E94" s="33" t="s">
        <v>189</v>
      </c>
      <c r="F94" s="33" t="s">
        <v>926</v>
      </c>
      <c r="G94" s="33" t="s">
        <v>484</v>
      </c>
      <c r="H94" s="33" t="s">
        <v>21</v>
      </c>
      <c r="I94" s="33" t="s">
        <v>21</v>
      </c>
      <c r="J94" s="34">
        <v>2</v>
      </c>
      <c r="K94" s="35" t="str">
        <f>IFERROR(IF(LEN(VLOOKUP($H94,Attributes!$A$1:$C$353,3,FALSE))=0,"",VLOOKUP($H94,Attributes!$A$1:$C$353,3,FALSE)),"")</f>
        <v>NVARCHAR(50)</v>
      </c>
    </row>
    <row r="95" spans="1:11" s="6" customFormat="1" x14ac:dyDescent="0.35">
      <c r="A95" s="32" t="s">
        <v>1212</v>
      </c>
      <c r="B95" s="33" t="s">
        <v>1027</v>
      </c>
      <c r="C95" s="33" t="s">
        <v>916</v>
      </c>
      <c r="D95" s="33" t="s">
        <v>917</v>
      </c>
      <c r="E95" s="33" t="s">
        <v>189</v>
      </c>
      <c r="F95" s="33" t="s">
        <v>926</v>
      </c>
      <c r="G95" s="33" t="s">
        <v>484</v>
      </c>
      <c r="H95" s="33" t="s">
        <v>433</v>
      </c>
      <c r="I95" s="33" t="s">
        <v>433</v>
      </c>
      <c r="J95" s="34">
        <v>3</v>
      </c>
      <c r="K95" s="35" t="str">
        <f>IFERROR(IF(LEN(VLOOKUP($H95,Attributes!$A$1:$C$353,3,FALSE))=0,"",VLOOKUP($H95,Attributes!$A$1:$C$353,3,FALSE)),"")</f>
        <v>NVARCHAR(20)</v>
      </c>
    </row>
    <row r="96" spans="1:11" s="6" customFormat="1" x14ac:dyDescent="0.35">
      <c r="A96" s="32" t="s">
        <v>1213</v>
      </c>
      <c r="B96" s="33" t="s">
        <v>1028</v>
      </c>
      <c r="C96" s="33" t="s">
        <v>916</v>
      </c>
      <c r="D96" s="33" t="s">
        <v>917</v>
      </c>
      <c r="E96" s="33" t="s">
        <v>191</v>
      </c>
      <c r="F96" s="33" t="s">
        <v>982</v>
      </c>
      <c r="G96" s="33" t="s">
        <v>189</v>
      </c>
      <c r="H96" s="33" t="s">
        <v>190</v>
      </c>
      <c r="I96" s="33" t="s">
        <v>190</v>
      </c>
      <c r="J96" s="34">
        <v>1</v>
      </c>
      <c r="K96" s="35" t="str">
        <f>IFERROR(IF(LEN(VLOOKUP($H96,Attributes!$A$1:$C$353,3,FALSE))=0,"",VLOOKUP($H96,Attributes!$A$1:$C$353,3,FALSE)),"")</f>
        <v>NVARCHAR(10)</v>
      </c>
    </row>
    <row r="97" spans="1:11" s="6" customFormat="1" x14ac:dyDescent="0.35">
      <c r="A97" s="32" t="s">
        <v>1214</v>
      </c>
      <c r="B97" s="33" t="s">
        <v>1028</v>
      </c>
      <c r="C97" s="33" t="s">
        <v>918</v>
      </c>
      <c r="D97" s="33" t="s">
        <v>917</v>
      </c>
      <c r="E97" s="33" t="s">
        <v>98</v>
      </c>
      <c r="F97" s="33" t="s">
        <v>1859</v>
      </c>
      <c r="G97" s="33" t="s">
        <v>168</v>
      </c>
      <c r="H97" s="33" t="s">
        <v>99</v>
      </c>
      <c r="I97" s="33" t="s">
        <v>99</v>
      </c>
      <c r="J97" s="34">
        <v>1</v>
      </c>
      <c r="K97" s="35" t="str">
        <f>IFERROR(IF(LEN(VLOOKUP($H97,Attributes!$A$1:$C$353,3,FALSE))=0,"",VLOOKUP($H97,Attributes!$A$1:$C$353,3,FALSE)),"")</f>
        <v>NVARCHAR(32)</v>
      </c>
    </row>
    <row r="98" spans="1:11" s="6" customFormat="1" x14ac:dyDescent="0.35">
      <c r="A98" s="32" t="s">
        <v>1215</v>
      </c>
      <c r="B98" s="33" t="s">
        <v>1027</v>
      </c>
      <c r="C98" s="33" t="s">
        <v>916</v>
      </c>
      <c r="D98" s="33" t="s">
        <v>917</v>
      </c>
      <c r="E98" s="33" t="s">
        <v>103</v>
      </c>
      <c r="F98" s="33" t="s">
        <v>915</v>
      </c>
      <c r="G98" s="33" t="s">
        <v>101</v>
      </c>
      <c r="H98" s="33" t="s">
        <v>102</v>
      </c>
      <c r="I98" s="33" t="s">
        <v>102</v>
      </c>
      <c r="J98" s="34">
        <v>1</v>
      </c>
      <c r="K98" s="35" t="str">
        <f>IFERROR(IF(LEN(VLOOKUP($H98,Attributes!$A$1:$C$353,3,FALSE))=0,"",VLOOKUP($H98,Attributes!$A$1:$C$353,3,FALSE)),"")</f>
        <v>NVARCHAR(32)</v>
      </c>
    </row>
    <row r="99" spans="1:11" s="6" customFormat="1" x14ac:dyDescent="0.35">
      <c r="A99" s="32" t="s">
        <v>1216</v>
      </c>
      <c r="B99" s="33" t="s">
        <v>1027</v>
      </c>
      <c r="C99" s="33" t="s">
        <v>916</v>
      </c>
      <c r="D99" s="33" t="s">
        <v>917</v>
      </c>
      <c r="E99" s="33" t="s">
        <v>60</v>
      </c>
      <c r="F99" s="33" t="s">
        <v>993</v>
      </c>
      <c r="G99" s="33" t="s">
        <v>101</v>
      </c>
      <c r="H99" s="33" t="s">
        <v>7</v>
      </c>
      <c r="I99" s="33" t="s">
        <v>7</v>
      </c>
      <c r="J99" s="34">
        <v>1</v>
      </c>
      <c r="K99" s="35" t="str">
        <f>IFERROR(IF(LEN(VLOOKUP($H99,Attributes!$A$1:$C$353,3,FALSE))=0,"",VLOOKUP($H99,Attributes!$A$1:$C$353,3,FALSE)),"")</f>
        <v>NVARCHAR(32)</v>
      </c>
    </row>
    <row r="100" spans="1:11" s="6" customFormat="1" x14ac:dyDescent="0.35">
      <c r="A100" s="32" t="s">
        <v>1216</v>
      </c>
      <c r="B100" s="33" t="s">
        <v>1027</v>
      </c>
      <c r="C100" s="33" t="s">
        <v>916</v>
      </c>
      <c r="D100" s="33" t="s">
        <v>917</v>
      </c>
      <c r="E100" s="33" t="s">
        <v>60</v>
      </c>
      <c r="F100" s="33" t="s">
        <v>993</v>
      </c>
      <c r="G100" s="33" t="s">
        <v>101</v>
      </c>
      <c r="H100" s="33" t="s">
        <v>16</v>
      </c>
      <c r="I100" s="33" t="s">
        <v>16</v>
      </c>
      <c r="J100" s="34">
        <v>2</v>
      </c>
      <c r="K100" s="35" t="str">
        <f>IFERROR(IF(LEN(VLOOKUP($H100,Attributes!$A$1:$C$353,3,FALSE))=0,"",VLOOKUP($H100,Attributes!$A$1:$C$353,3,FALSE)),"")</f>
        <v>NVARCHAR(32)</v>
      </c>
    </row>
    <row r="101" spans="1:11" s="6" customFormat="1" x14ac:dyDescent="0.35">
      <c r="A101" s="32" t="s">
        <v>1216</v>
      </c>
      <c r="B101" s="33" t="s">
        <v>1027</v>
      </c>
      <c r="C101" s="33" t="s">
        <v>916</v>
      </c>
      <c r="D101" s="33" t="s">
        <v>917</v>
      </c>
      <c r="E101" s="33" t="s">
        <v>60</v>
      </c>
      <c r="F101" s="33" t="s">
        <v>993</v>
      </c>
      <c r="G101" s="33" t="s">
        <v>101</v>
      </c>
      <c r="H101" s="33" t="s">
        <v>15</v>
      </c>
      <c r="I101" s="33" t="s">
        <v>15</v>
      </c>
      <c r="J101" s="34">
        <v>3</v>
      </c>
      <c r="K101" s="35" t="str">
        <f>IFERROR(IF(LEN(VLOOKUP($H101,Attributes!$A$1:$C$353,3,FALSE))=0,"",VLOOKUP($H101,Attributes!$A$1:$C$353,3,FALSE)),"")</f>
        <v>NVARCHAR(50)</v>
      </c>
    </row>
    <row r="102" spans="1:11" s="6" customFormat="1" x14ac:dyDescent="0.35">
      <c r="A102" s="32" t="s">
        <v>1217</v>
      </c>
      <c r="B102" s="33" t="s">
        <v>1028</v>
      </c>
      <c r="C102" s="33" t="s">
        <v>918</v>
      </c>
      <c r="D102" s="33" t="s">
        <v>917</v>
      </c>
      <c r="E102" s="33" t="s">
        <v>805</v>
      </c>
      <c r="F102" s="33" t="s">
        <v>995</v>
      </c>
      <c r="G102" s="33" t="s">
        <v>60</v>
      </c>
      <c r="H102" s="33" t="s">
        <v>812</v>
      </c>
      <c r="I102" s="33" t="s">
        <v>759</v>
      </c>
      <c r="J102" s="34">
        <v>1</v>
      </c>
      <c r="K102" s="35" t="str">
        <f>IFERROR(IF(LEN(VLOOKUP($H102,Attributes!$A$1:$C$353,3,FALSE))=0,"",VLOOKUP($H102,Attributes!$A$1:$C$353,3,FALSE)),"")</f>
        <v>VARCHAR(600)</v>
      </c>
    </row>
    <row r="103" spans="1:11" s="6" customFormat="1" x14ac:dyDescent="0.35">
      <c r="A103" s="32" t="s">
        <v>1218</v>
      </c>
      <c r="B103" s="33" t="s">
        <v>1028</v>
      </c>
      <c r="C103" s="33" t="s">
        <v>918</v>
      </c>
      <c r="D103" s="33" t="s">
        <v>917</v>
      </c>
      <c r="E103" s="33" t="s">
        <v>97</v>
      </c>
      <c r="F103" s="33" t="s">
        <v>1026</v>
      </c>
      <c r="G103" s="33" t="s">
        <v>70</v>
      </c>
      <c r="H103" s="33" t="s">
        <v>80</v>
      </c>
      <c r="I103" s="33" t="s">
        <v>80</v>
      </c>
      <c r="J103" s="34">
        <v>1</v>
      </c>
      <c r="K103" s="35" t="str">
        <f>IFERROR(IF(LEN(VLOOKUP($H103,Attributes!$A$1:$C$353,3,FALSE))=0,"",VLOOKUP($H103,Attributes!$A$1:$C$353,3,FALSE)),"")</f>
        <v>NVARCHAR(28)</v>
      </c>
    </row>
    <row r="104" spans="1:11" s="6" customFormat="1" x14ac:dyDescent="0.35">
      <c r="A104" s="32" t="s">
        <v>1219</v>
      </c>
      <c r="B104" s="33" t="s">
        <v>1027</v>
      </c>
      <c r="C104" s="33" t="s">
        <v>916</v>
      </c>
      <c r="D104" s="33" t="s">
        <v>917</v>
      </c>
      <c r="E104" s="33" t="s">
        <v>147</v>
      </c>
      <c r="F104" s="33" t="s">
        <v>979</v>
      </c>
      <c r="G104" s="33" t="s">
        <v>124</v>
      </c>
      <c r="H104" s="33" t="s">
        <v>126</v>
      </c>
      <c r="I104" s="33" t="s">
        <v>126</v>
      </c>
      <c r="J104" s="34">
        <v>1</v>
      </c>
      <c r="K104" s="35" t="str">
        <f>IFERROR(IF(LEN(VLOOKUP($H104,Attributes!$A$1:$C$353,3,FALSE))=0,"",VLOOKUP($H104,Attributes!$A$1:$C$353,3,FALSE)),"")</f>
        <v>NVARCHAR(32)</v>
      </c>
    </row>
    <row r="105" spans="1:11" s="6" customFormat="1" x14ac:dyDescent="0.35">
      <c r="A105" s="32" t="s">
        <v>1220</v>
      </c>
      <c r="B105" s="33" t="s">
        <v>1028</v>
      </c>
      <c r="C105" s="33" t="s">
        <v>918</v>
      </c>
      <c r="D105" s="33" t="s">
        <v>917</v>
      </c>
      <c r="E105" s="33" t="s">
        <v>145</v>
      </c>
      <c r="F105" s="33" t="s">
        <v>920</v>
      </c>
      <c r="G105" s="33" t="s">
        <v>124</v>
      </c>
      <c r="H105" s="33" t="s">
        <v>134</v>
      </c>
      <c r="I105" s="33" t="s">
        <v>134</v>
      </c>
      <c r="J105" s="34">
        <v>1</v>
      </c>
      <c r="K105" s="35" t="str">
        <f>IFERROR(IF(LEN(VLOOKUP($H105,Attributes!$A$1:$C$353,3,FALSE))=0,"",VLOOKUP($H105,Attributes!$A$1:$C$353,3,FALSE)),"")</f>
        <v>NVARCHAR(32)</v>
      </c>
    </row>
    <row r="106" spans="1:11" s="6" customFormat="1" x14ac:dyDescent="0.35">
      <c r="A106" s="32" t="s">
        <v>1221</v>
      </c>
      <c r="B106" s="33" t="s">
        <v>1028</v>
      </c>
      <c r="C106" s="33" t="s">
        <v>918</v>
      </c>
      <c r="D106" s="33" t="s">
        <v>917</v>
      </c>
      <c r="E106" s="33" t="s">
        <v>144</v>
      </c>
      <c r="F106" s="33" t="s">
        <v>978</v>
      </c>
      <c r="G106" s="33" t="s">
        <v>124</v>
      </c>
      <c r="H106" s="33" t="s">
        <v>131</v>
      </c>
      <c r="I106" s="33" t="s">
        <v>131</v>
      </c>
      <c r="J106" s="34">
        <v>1</v>
      </c>
      <c r="K106" s="35" t="str">
        <f>IFERROR(IF(LEN(VLOOKUP($H106,Attributes!$A$1:$C$353,3,FALSE))=0,"",VLOOKUP($H106,Attributes!$A$1:$C$353,3,FALSE)),"")</f>
        <v>NVARCHAR(100)</v>
      </c>
    </row>
    <row r="107" spans="1:11" s="6" customFormat="1" x14ac:dyDescent="0.35">
      <c r="A107" s="32" t="s">
        <v>1222</v>
      </c>
      <c r="B107" s="33" t="s">
        <v>1028</v>
      </c>
      <c r="C107" s="33" t="s">
        <v>918</v>
      </c>
      <c r="D107" s="33" t="s">
        <v>917</v>
      </c>
      <c r="E107" s="33" t="s">
        <v>188</v>
      </c>
      <c r="F107" s="33" t="s">
        <v>979</v>
      </c>
      <c r="G107" s="33" t="s">
        <v>124</v>
      </c>
      <c r="H107" s="33" t="s">
        <v>136</v>
      </c>
      <c r="I107" s="33" t="s">
        <v>136</v>
      </c>
      <c r="J107" s="34">
        <v>1</v>
      </c>
      <c r="K107" s="35" t="str">
        <f>IFERROR(IF(LEN(VLOOKUP($H107,Attributes!$A$1:$C$353,3,FALSE))=0,"",VLOOKUP($H107,Attributes!$A$1:$C$353,3,FALSE)),"")</f>
        <v>NVARCHAR(32)</v>
      </c>
    </row>
    <row r="108" spans="1:11" s="6" customFormat="1" x14ac:dyDescent="0.35">
      <c r="A108" s="32" t="s">
        <v>1223</v>
      </c>
      <c r="B108" s="33" t="s">
        <v>1028</v>
      </c>
      <c r="C108" s="33" t="s">
        <v>918</v>
      </c>
      <c r="D108" s="33" t="s">
        <v>917</v>
      </c>
      <c r="E108" s="33" t="s">
        <v>146</v>
      </c>
      <c r="F108" s="33" t="s">
        <v>980</v>
      </c>
      <c r="G108" s="33" t="s">
        <v>124</v>
      </c>
      <c r="H108" s="33" t="s">
        <v>137</v>
      </c>
      <c r="I108" s="33" t="s">
        <v>137</v>
      </c>
      <c r="J108" s="34">
        <v>1</v>
      </c>
      <c r="K108" s="35" t="str">
        <f>IFERROR(IF(LEN(VLOOKUP($H108,Attributes!$A$1:$C$353,3,FALSE))=0,"",VLOOKUP($H108,Attributes!$A$1:$C$353,3,FALSE)),"")</f>
        <v>NVARCHAR(35)</v>
      </c>
    </row>
    <row r="109" spans="1:11" s="6" customFormat="1" x14ac:dyDescent="0.35">
      <c r="A109" s="32" t="s">
        <v>1224</v>
      </c>
      <c r="B109" s="33" t="s">
        <v>1027</v>
      </c>
      <c r="C109" s="33" t="s">
        <v>916</v>
      </c>
      <c r="D109" s="33" t="s">
        <v>917</v>
      </c>
      <c r="E109" s="33" t="s">
        <v>14</v>
      </c>
      <c r="F109" s="33" t="s">
        <v>988</v>
      </c>
      <c r="G109" s="33" t="s">
        <v>484</v>
      </c>
      <c r="H109" s="33" t="s">
        <v>7</v>
      </c>
      <c r="I109" s="33" t="s">
        <v>7</v>
      </c>
      <c r="J109" s="34">
        <v>1</v>
      </c>
      <c r="K109" s="35" t="str">
        <f>IFERROR(IF(LEN(VLOOKUP($H109,Attributes!$A$1:$C$353,3,FALSE))=0,"",VLOOKUP($H109,Attributes!$A$1:$C$353,3,FALSE)),"")</f>
        <v>NVARCHAR(32)</v>
      </c>
    </row>
    <row r="110" spans="1:11" s="6" customFormat="1" x14ac:dyDescent="0.35">
      <c r="A110" s="32" t="s">
        <v>1224</v>
      </c>
      <c r="B110" s="33" t="s">
        <v>1027</v>
      </c>
      <c r="C110" s="33" t="s">
        <v>916</v>
      </c>
      <c r="D110" s="33" t="s">
        <v>917</v>
      </c>
      <c r="E110" s="33" t="s">
        <v>14</v>
      </c>
      <c r="F110" s="33" t="s">
        <v>988</v>
      </c>
      <c r="G110" s="33" t="s">
        <v>484</v>
      </c>
      <c r="H110" s="33" t="s">
        <v>16</v>
      </c>
      <c r="I110" s="33" t="s">
        <v>16</v>
      </c>
      <c r="J110" s="34">
        <v>2</v>
      </c>
      <c r="K110" s="35" t="str">
        <f>IFERROR(IF(LEN(VLOOKUP($H110,Attributes!$A$1:$C$353,3,FALSE))=0,"",VLOOKUP($H110,Attributes!$A$1:$C$353,3,FALSE)),"")</f>
        <v>NVARCHAR(32)</v>
      </c>
    </row>
    <row r="111" spans="1:11" s="6" customFormat="1" x14ac:dyDescent="0.35">
      <c r="A111" s="32" t="s">
        <v>1224</v>
      </c>
      <c r="B111" s="33" t="s">
        <v>1027</v>
      </c>
      <c r="C111" s="33" t="s">
        <v>916</v>
      </c>
      <c r="D111" s="33" t="s">
        <v>917</v>
      </c>
      <c r="E111" s="33" t="s">
        <v>14</v>
      </c>
      <c r="F111" s="33" t="s">
        <v>988</v>
      </c>
      <c r="G111" s="33" t="s">
        <v>484</v>
      </c>
      <c r="H111" s="33" t="s">
        <v>15</v>
      </c>
      <c r="I111" s="33" t="s">
        <v>15</v>
      </c>
      <c r="J111" s="34">
        <v>3</v>
      </c>
      <c r="K111" s="35" t="str">
        <f>IFERROR(IF(LEN(VLOOKUP($H111,Attributes!$A$1:$C$353,3,FALSE))=0,"",VLOOKUP($H111,Attributes!$A$1:$C$353,3,FALSE)),"")</f>
        <v>NVARCHAR(50)</v>
      </c>
    </row>
    <row r="112" spans="1:11" s="6" customFormat="1" x14ac:dyDescent="0.35">
      <c r="A112" s="32" t="s">
        <v>1225</v>
      </c>
      <c r="B112" s="33" t="s">
        <v>1028</v>
      </c>
      <c r="C112" s="33" t="s">
        <v>918</v>
      </c>
      <c r="D112" s="33" t="s">
        <v>917</v>
      </c>
      <c r="E112" s="33" t="s">
        <v>167</v>
      </c>
      <c r="F112" s="33" t="s">
        <v>1020</v>
      </c>
      <c r="G112" s="33" t="s">
        <v>124</v>
      </c>
      <c r="H112" s="33" t="s">
        <v>138</v>
      </c>
      <c r="I112" s="33" t="s">
        <v>138</v>
      </c>
      <c r="J112" s="34">
        <v>1</v>
      </c>
      <c r="K112" s="35" t="str">
        <f>IFERROR(IF(LEN(VLOOKUP($H112,Attributes!$A$1:$C$353,3,FALSE))=0,"",VLOOKUP($H112,Attributes!$A$1:$C$353,3,FALSE)),"")</f>
        <v>NVARCHAR(32)</v>
      </c>
    </row>
    <row r="113" spans="1:11" s="6" customFormat="1" x14ac:dyDescent="0.35">
      <c r="A113" s="32" t="s">
        <v>1226</v>
      </c>
      <c r="B113" s="33" t="s">
        <v>1027</v>
      </c>
      <c r="C113" s="33" t="s">
        <v>916</v>
      </c>
      <c r="D113" s="33" t="s">
        <v>917</v>
      </c>
      <c r="E113" s="33" t="s">
        <v>1515</v>
      </c>
      <c r="F113" s="33" t="s">
        <v>1123</v>
      </c>
      <c r="G113" s="33" t="s">
        <v>25</v>
      </c>
      <c r="H113" s="33" t="s">
        <v>1514</v>
      </c>
      <c r="I113" s="33" t="s">
        <v>1514</v>
      </c>
      <c r="J113" s="34">
        <v>1</v>
      </c>
      <c r="K113" s="35" t="str">
        <f>IFERROR(IF(LEN(VLOOKUP($H113,Attributes!$A$1:$C$353,3,FALSE))=0,"",VLOOKUP($H113,Attributes!$A$1:$C$353,3,FALSE)),"")</f>
        <v>NVARCHAR(50)</v>
      </c>
    </row>
    <row r="114" spans="1:11" s="6" customFormat="1" x14ac:dyDescent="0.35">
      <c r="A114" s="32" t="s">
        <v>1227</v>
      </c>
      <c r="B114" s="33" t="s">
        <v>1029</v>
      </c>
      <c r="C114" s="33" t="s">
        <v>916</v>
      </c>
      <c r="D114" s="33" t="s">
        <v>928</v>
      </c>
      <c r="E114" s="33" t="s">
        <v>22</v>
      </c>
      <c r="F114" s="33" t="s">
        <v>1128</v>
      </c>
      <c r="G114" s="33" t="s">
        <v>1124</v>
      </c>
      <c r="H114" s="33" t="s">
        <v>23</v>
      </c>
      <c r="I114" s="33" t="s">
        <v>1126</v>
      </c>
      <c r="J114" s="34">
        <v>1</v>
      </c>
      <c r="K114" s="35" t="str">
        <f>IFERROR(IF(LEN(VLOOKUP($H114,Attributes!$A$1:$C$353,3,FALSE))=0,"",VLOOKUP($H114,Attributes!$A$1:$C$353,3,FALSE)),"")</f>
        <v>NVARCHAR(32)</v>
      </c>
    </row>
    <row r="115" spans="1:11" s="6" customFormat="1" x14ac:dyDescent="0.35">
      <c r="A115" s="32" t="s">
        <v>1239</v>
      </c>
      <c r="B115" s="33" t="s">
        <v>1027</v>
      </c>
      <c r="C115" s="33" t="s">
        <v>916</v>
      </c>
      <c r="D115" s="33" t="s">
        <v>917</v>
      </c>
      <c r="E115" s="33" t="s">
        <v>22</v>
      </c>
      <c r="F115" s="33" t="s">
        <v>1157</v>
      </c>
      <c r="G115" s="33" t="s">
        <v>1153</v>
      </c>
      <c r="H115" s="33" t="s">
        <v>23</v>
      </c>
      <c r="I115" s="33" t="s">
        <v>7</v>
      </c>
      <c r="J115" s="34">
        <v>1</v>
      </c>
      <c r="K115" s="35" t="str">
        <f>IFERROR(IF(LEN(VLOOKUP($H115,Attributes!$A$1:$C$353,3,FALSE))=0,"",VLOOKUP($H115,Attributes!$A$1:$C$353,3,FALSE)),"")</f>
        <v>NVARCHAR(32)</v>
      </c>
    </row>
    <row r="116" spans="1:11" s="6" customFormat="1" x14ac:dyDescent="0.35">
      <c r="A116" s="32" t="s">
        <v>1240</v>
      </c>
      <c r="B116" s="33" t="s">
        <v>1027</v>
      </c>
      <c r="C116" s="33" t="s">
        <v>916</v>
      </c>
      <c r="D116" s="33" t="s">
        <v>917</v>
      </c>
      <c r="E116" s="33" t="s">
        <v>1150</v>
      </c>
      <c r="F116" s="33" t="s">
        <v>1158</v>
      </c>
      <c r="G116" s="33" t="s">
        <v>1153</v>
      </c>
      <c r="H116" s="33" t="s">
        <v>1156</v>
      </c>
      <c r="I116" s="33" t="s">
        <v>1156</v>
      </c>
      <c r="J116" s="34">
        <v>1</v>
      </c>
      <c r="K116" s="35" t="str">
        <f>IFERROR(IF(LEN(VLOOKUP($H116,Attributes!$A$1:$C$353,3,FALSE))=0,"",VLOOKUP($H116,Attributes!$A$1:$C$353,3,FALSE)),"")</f>
        <v>NVARCHAR(100)</v>
      </c>
    </row>
    <row r="117" spans="1:11" s="6" customFormat="1" x14ac:dyDescent="0.35">
      <c r="A117" s="32" t="s">
        <v>1241</v>
      </c>
      <c r="B117" s="33" t="s">
        <v>1027</v>
      </c>
      <c r="C117" s="33" t="s">
        <v>916</v>
      </c>
      <c r="D117" s="33" t="s">
        <v>917</v>
      </c>
      <c r="E117" s="33" t="s">
        <v>1517</v>
      </c>
      <c r="F117" s="33" t="s">
        <v>1526</v>
      </c>
      <c r="G117" s="33" t="s">
        <v>462</v>
      </c>
      <c r="H117" s="33" t="s">
        <v>1519</v>
      </c>
      <c r="I117" s="33" t="s">
        <v>1519</v>
      </c>
      <c r="J117" s="34">
        <v>1</v>
      </c>
      <c r="K117" s="35" t="str">
        <f>IFERROR(IF(LEN(VLOOKUP($H117,Attributes!$A$1:$C$353,3,FALSE))=0,"",VLOOKUP($H117,Attributes!$A$1:$C$353,3,FALSE)),"")</f>
        <v>NVARCHAR(200)</v>
      </c>
    </row>
    <row r="118" spans="1:11" s="6" customFormat="1" x14ac:dyDescent="0.35">
      <c r="A118" s="32" t="s">
        <v>1242</v>
      </c>
      <c r="B118" s="33" t="s">
        <v>1028</v>
      </c>
      <c r="C118" s="33" t="s">
        <v>918</v>
      </c>
      <c r="D118" s="33" t="s">
        <v>917</v>
      </c>
      <c r="E118" s="33" t="s">
        <v>1509</v>
      </c>
      <c r="F118" s="33" t="s">
        <v>1161</v>
      </c>
      <c r="G118" s="33" t="s">
        <v>161</v>
      </c>
      <c r="H118" s="33" t="s">
        <v>1511</v>
      </c>
      <c r="I118" s="33" t="s">
        <v>1511</v>
      </c>
      <c r="J118" s="34">
        <v>1</v>
      </c>
      <c r="K118" s="35" t="str">
        <f>IFERROR(IF(LEN(VLOOKUP($H118,Attributes!$A$1:$C$353,3,FALSE))=0,"",VLOOKUP($H118,Attributes!$A$1:$C$353,3,FALSE)),"")</f>
        <v>VARCHAR(10)</v>
      </c>
    </row>
    <row r="119" spans="1:11" s="6" customFormat="1" x14ac:dyDescent="0.35">
      <c r="A119" s="32" t="s">
        <v>1243</v>
      </c>
      <c r="B119" s="33" t="s">
        <v>1028</v>
      </c>
      <c r="C119" s="33" t="s">
        <v>918</v>
      </c>
      <c r="D119" s="33" t="s">
        <v>917</v>
      </c>
      <c r="E119" s="33" t="s">
        <v>1497</v>
      </c>
      <c r="F119" s="33" t="s">
        <v>1163</v>
      </c>
      <c r="G119" s="33" t="s">
        <v>70</v>
      </c>
      <c r="H119" s="33" t="s">
        <v>1498</v>
      </c>
      <c r="I119" s="33" t="s">
        <v>1498</v>
      </c>
      <c r="J119" s="34">
        <v>1</v>
      </c>
      <c r="K119" s="35" t="str">
        <f>IFERROR(IF(LEN(VLOOKUP($H119,Attributes!$A$1:$C$353,3,FALSE))=0,"",VLOOKUP($H119,Attributes!$A$1:$C$353,3,FALSE)),"")</f>
        <v>NVARCHAR(25)</v>
      </c>
    </row>
    <row r="120" spans="1:11" s="6" customFormat="1" x14ac:dyDescent="0.35">
      <c r="A120" s="32" t="s">
        <v>1244</v>
      </c>
      <c r="B120" s="33" t="s">
        <v>1028</v>
      </c>
      <c r="C120" s="33" t="s">
        <v>916</v>
      </c>
      <c r="D120" s="33" t="s">
        <v>917</v>
      </c>
      <c r="E120" s="33" t="s">
        <v>1499</v>
      </c>
      <c r="F120" s="33" t="s">
        <v>1164</v>
      </c>
      <c r="G120" s="33" t="s">
        <v>1153</v>
      </c>
      <c r="H120" s="33" t="s">
        <v>1500</v>
      </c>
      <c r="I120" s="33" t="s">
        <v>1500</v>
      </c>
      <c r="J120" s="34">
        <v>1</v>
      </c>
      <c r="K120" s="35" t="str">
        <f>IFERROR(IF(LEN(VLOOKUP($H120,Attributes!$A$1:$C$353,3,FALSE))=0,"",VLOOKUP($H120,Attributes!$A$1:$C$353,3,FALSE)),"")</f>
        <v>NVARCHAR(100)</v>
      </c>
    </row>
    <row r="121" spans="1:11" s="6" customFormat="1" x14ac:dyDescent="0.35">
      <c r="A121" s="32" t="s">
        <v>1245</v>
      </c>
      <c r="B121" s="33" t="s">
        <v>1027</v>
      </c>
      <c r="C121" s="33" t="s">
        <v>916</v>
      </c>
      <c r="D121" s="33" t="s">
        <v>917</v>
      </c>
      <c r="E121" s="33" t="s">
        <v>1503</v>
      </c>
      <c r="F121" s="33" t="s">
        <v>1020</v>
      </c>
      <c r="G121" s="33" t="s">
        <v>266</v>
      </c>
      <c r="H121" s="33" t="s">
        <v>1508</v>
      </c>
      <c r="I121" s="33" t="s">
        <v>1508</v>
      </c>
      <c r="J121" s="34">
        <v>1</v>
      </c>
      <c r="K121" s="35" t="str">
        <f>IFERROR(IF(LEN(VLOOKUP($H121,Attributes!$A$1:$C$353,3,FALSE))=0,"",VLOOKUP($H121,Attributes!$A$1:$C$353,3,FALSE)),"")</f>
        <v>NVARCHAR(50)</v>
      </c>
    </row>
    <row r="122" spans="1:11" s="6" customFormat="1" x14ac:dyDescent="0.35">
      <c r="A122" s="32" t="s">
        <v>1280</v>
      </c>
      <c r="B122" s="33" t="s">
        <v>1028</v>
      </c>
      <c r="C122" s="33" t="s">
        <v>918</v>
      </c>
      <c r="D122" s="33" t="s">
        <v>917</v>
      </c>
      <c r="E122" s="33" t="s">
        <v>146</v>
      </c>
      <c r="F122" s="33" t="s">
        <v>980</v>
      </c>
      <c r="G122" s="33" t="s">
        <v>148</v>
      </c>
      <c r="H122" s="33" t="s">
        <v>137</v>
      </c>
      <c r="I122" s="33" t="s">
        <v>1278</v>
      </c>
      <c r="J122" s="34">
        <v>1</v>
      </c>
      <c r="K122" s="35" t="str">
        <f>IFERROR(IF(LEN(VLOOKUP($H122,Attributes!$A$1:$C$353,3,FALSE))=0,"",VLOOKUP($H122,Attributes!$A$1:$C$353,3,FALSE)),"")</f>
        <v>NVARCHAR(35)</v>
      </c>
    </row>
    <row r="123" spans="1:11" s="6" customFormat="1" x14ac:dyDescent="0.35">
      <c r="A123" s="32" t="s">
        <v>1281</v>
      </c>
      <c r="B123" s="33" t="s">
        <v>1028</v>
      </c>
      <c r="C123" s="33" t="s">
        <v>916</v>
      </c>
      <c r="D123" s="33" t="s">
        <v>917</v>
      </c>
      <c r="E123" s="33" t="s">
        <v>1501</v>
      </c>
      <c r="F123" s="33" t="s">
        <v>1282</v>
      </c>
      <c r="G123" s="33" t="s">
        <v>100</v>
      </c>
      <c r="H123" s="33" t="s">
        <v>1502</v>
      </c>
      <c r="I123" s="33" t="s">
        <v>1502</v>
      </c>
      <c r="J123" s="34">
        <v>1</v>
      </c>
      <c r="K123" s="35" t="str">
        <f>IFERROR(IF(LEN(VLOOKUP($H123,Attributes!$A$1:$C$353,3,FALSE))=0,"",VLOOKUP($H123,Attributes!$A$1:$C$353,3,FALSE)),"")</f>
        <v>NVARCHAR(50)</v>
      </c>
    </row>
    <row r="124" spans="1:11" s="6" customFormat="1" x14ac:dyDescent="0.35">
      <c r="A124" s="32" t="s">
        <v>1527</v>
      </c>
      <c r="B124" s="33" t="s">
        <v>1028</v>
      </c>
      <c r="C124" s="33" t="s">
        <v>916</v>
      </c>
      <c r="D124" s="33" t="s">
        <v>917</v>
      </c>
      <c r="E124" s="33" t="s">
        <v>504</v>
      </c>
      <c r="F124" s="33" t="s">
        <v>1528</v>
      </c>
      <c r="G124" s="33" t="s">
        <v>328</v>
      </c>
      <c r="H124" s="33" t="s">
        <v>315</v>
      </c>
      <c r="I124" s="33" t="s">
        <v>315</v>
      </c>
      <c r="J124" s="34">
        <v>1</v>
      </c>
      <c r="K124" s="35" t="str">
        <f>IFERROR(IF(LEN(VLOOKUP($H124,Attributes!$A$1:$C$353,3,FALSE))=0,"",VLOOKUP($H124,Attributes!$A$1:$C$353,3,FALSE)),"")</f>
        <v>NVARCHAR(100)</v>
      </c>
    </row>
    <row r="125" spans="1:11" s="6" customFormat="1" x14ac:dyDescent="0.35">
      <c r="A125" s="32" t="s">
        <v>1529</v>
      </c>
      <c r="B125" s="33" t="s">
        <v>1028</v>
      </c>
      <c r="C125" s="33" t="s">
        <v>918</v>
      </c>
      <c r="D125" s="33" t="s">
        <v>917</v>
      </c>
      <c r="E125" s="33" t="s">
        <v>1468</v>
      </c>
      <c r="F125" s="33" t="s">
        <v>1983</v>
      </c>
      <c r="G125" s="33" t="s">
        <v>104</v>
      </c>
      <c r="H125" s="33" t="s">
        <v>434</v>
      </c>
      <c r="I125" s="33" t="s">
        <v>434</v>
      </c>
      <c r="J125" s="34">
        <v>1</v>
      </c>
      <c r="K125" s="35" t="str">
        <f>IFERROR(IF(LEN(VLOOKUP($H125,Attributes!$A$1:$C$353,3,FALSE))=0,"",VLOOKUP($H125,Attributes!$A$1:$C$353,3,FALSE)),"")</f>
        <v>NVARCHAR(50)</v>
      </c>
    </row>
    <row r="126" spans="1:11" s="6" customFormat="1" x14ac:dyDescent="0.35">
      <c r="A126" s="32" t="s">
        <v>1749</v>
      </c>
      <c r="B126" s="33" t="s">
        <v>1027</v>
      </c>
      <c r="C126" s="33" t="s">
        <v>916</v>
      </c>
      <c r="D126" s="33" t="s">
        <v>917</v>
      </c>
      <c r="E126" s="33" t="s">
        <v>260</v>
      </c>
      <c r="F126" s="33" t="s">
        <v>1750</v>
      </c>
      <c r="G126" s="33" t="s">
        <v>320</v>
      </c>
      <c r="H126" s="33" t="s">
        <v>261</v>
      </c>
      <c r="I126" s="33" t="s">
        <v>261</v>
      </c>
      <c r="J126" s="34">
        <v>1</v>
      </c>
      <c r="K126" s="35" t="str">
        <f>IFERROR(IF(LEN(VLOOKUP($H126,Attributes!$A$1:$C$353,3,FALSE))=0,"",VLOOKUP($H126,Attributes!$A$1:$C$353,3,FALSE)),"")</f>
        <v>NVARCHAR(100)</v>
      </c>
    </row>
    <row r="127" spans="1:11" s="6" customFormat="1" x14ac:dyDescent="0.35">
      <c r="A127" s="32" t="s">
        <v>1860</v>
      </c>
      <c r="B127" s="33" t="s">
        <v>1028</v>
      </c>
      <c r="C127" s="33" t="s">
        <v>916</v>
      </c>
      <c r="D127" s="33" t="s">
        <v>917</v>
      </c>
      <c r="E127" s="33" t="s">
        <v>1753</v>
      </c>
      <c r="F127" s="33" t="s">
        <v>1861</v>
      </c>
      <c r="G127" s="33" t="s">
        <v>391</v>
      </c>
      <c r="H127" s="33" t="s">
        <v>1762</v>
      </c>
      <c r="I127" s="33" t="s">
        <v>1762</v>
      </c>
      <c r="J127" s="34">
        <v>1</v>
      </c>
      <c r="K127" s="35" t="str">
        <f>IFERROR(IF(LEN(VLOOKUP($H127,Attributes!$A$1:$C$353,3,FALSE))=0,"",VLOOKUP($H127,Attributes!$A$1:$C$353,3,FALSE)),"")</f>
        <v>NVARCHAR(10)</v>
      </c>
    </row>
    <row r="128" spans="1:11" s="6" customFormat="1" x14ac:dyDescent="0.35">
      <c r="A128" s="32" t="s">
        <v>1862</v>
      </c>
      <c r="B128" s="33" t="s">
        <v>1028</v>
      </c>
      <c r="C128" s="33" t="s">
        <v>916</v>
      </c>
      <c r="D128" s="33" t="s">
        <v>917</v>
      </c>
      <c r="E128" s="33" t="s">
        <v>1754</v>
      </c>
      <c r="F128" s="33" t="s">
        <v>1984</v>
      </c>
      <c r="G128" s="33" t="s">
        <v>395</v>
      </c>
      <c r="H128" s="33" t="s">
        <v>1763</v>
      </c>
      <c r="I128" s="33" t="s">
        <v>1763</v>
      </c>
      <c r="J128" s="34">
        <v>1</v>
      </c>
      <c r="K128" s="35" t="str">
        <f>IFERROR(IF(LEN(VLOOKUP($H128,Attributes!$A$1:$C$353,3,FALSE))=0,"",VLOOKUP($H128,Attributes!$A$1:$C$353,3,FALSE)),"")</f>
        <v>CHAR(4)</v>
      </c>
    </row>
    <row r="129" spans="1:11" s="6" customFormat="1" x14ac:dyDescent="0.35">
      <c r="A129" s="32" t="s">
        <v>1863</v>
      </c>
      <c r="B129" s="33" t="s">
        <v>1027</v>
      </c>
      <c r="C129" s="33" t="s">
        <v>916</v>
      </c>
      <c r="D129" s="33" t="s">
        <v>917</v>
      </c>
      <c r="E129" s="33" t="s">
        <v>14</v>
      </c>
      <c r="F129" s="33" t="s">
        <v>988</v>
      </c>
      <c r="G129" s="33" t="s">
        <v>1751</v>
      </c>
      <c r="H129" s="33" t="s">
        <v>7</v>
      </c>
      <c r="I129" s="33" t="s">
        <v>7</v>
      </c>
      <c r="J129" s="34">
        <v>1</v>
      </c>
      <c r="K129" s="35" t="str">
        <f>IFERROR(IF(LEN(VLOOKUP($H129,Attributes!$A$1:$C$353,3,FALSE))=0,"",VLOOKUP($H129,Attributes!$A$1:$C$353,3,FALSE)),"")</f>
        <v>NVARCHAR(32)</v>
      </c>
    </row>
    <row r="130" spans="1:11" s="6" customFormat="1" x14ac:dyDescent="0.35">
      <c r="A130" s="32" t="s">
        <v>1863</v>
      </c>
      <c r="B130" s="33" t="s">
        <v>1027</v>
      </c>
      <c r="C130" s="33" t="s">
        <v>916</v>
      </c>
      <c r="D130" s="33" t="s">
        <v>917</v>
      </c>
      <c r="E130" s="33" t="s">
        <v>14</v>
      </c>
      <c r="F130" s="33" t="s">
        <v>988</v>
      </c>
      <c r="G130" s="33" t="s">
        <v>1751</v>
      </c>
      <c r="H130" s="33" t="s">
        <v>16</v>
      </c>
      <c r="I130" s="33" t="s">
        <v>16</v>
      </c>
      <c r="J130" s="34">
        <v>2</v>
      </c>
      <c r="K130" s="35" t="str">
        <f>IFERROR(IF(LEN(VLOOKUP($H130,Attributes!$A$1:$C$353,3,FALSE))=0,"",VLOOKUP($H130,Attributes!$A$1:$C$353,3,FALSE)),"")</f>
        <v>NVARCHAR(32)</v>
      </c>
    </row>
    <row r="131" spans="1:11" s="6" customFormat="1" x14ac:dyDescent="0.35">
      <c r="A131" s="32" t="s">
        <v>1863</v>
      </c>
      <c r="B131" s="33" t="s">
        <v>1027</v>
      </c>
      <c r="C131" s="33" t="s">
        <v>916</v>
      </c>
      <c r="D131" s="33" t="s">
        <v>917</v>
      </c>
      <c r="E131" s="33" t="s">
        <v>14</v>
      </c>
      <c r="F131" s="33" t="s">
        <v>988</v>
      </c>
      <c r="G131" s="33" t="s">
        <v>1751</v>
      </c>
      <c r="H131" s="33" t="s">
        <v>15</v>
      </c>
      <c r="I131" s="33" t="s">
        <v>15</v>
      </c>
      <c r="J131" s="34">
        <v>3</v>
      </c>
      <c r="K131" s="35" t="str">
        <f>IFERROR(IF(LEN(VLOOKUP($H131,Attributes!$A$1:$C$353,3,FALSE))=0,"",VLOOKUP($H131,Attributes!$A$1:$C$353,3,FALSE)),"")</f>
        <v>NVARCHAR(50)</v>
      </c>
    </row>
    <row r="132" spans="1:11" s="6" customFormat="1" x14ac:dyDescent="0.35">
      <c r="A132" s="32" t="s">
        <v>1864</v>
      </c>
      <c r="B132" s="33" t="s">
        <v>1027</v>
      </c>
      <c r="C132" s="33" t="s">
        <v>916</v>
      </c>
      <c r="D132" s="33" t="s">
        <v>917</v>
      </c>
      <c r="E132" s="33" t="s">
        <v>1752</v>
      </c>
      <c r="F132" s="33" t="s">
        <v>1865</v>
      </c>
      <c r="G132" s="33" t="s">
        <v>1751</v>
      </c>
      <c r="H132" s="33" t="s">
        <v>1761</v>
      </c>
      <c r="I132" s="33" t="s">
        <v>1761</v>
      </c>
      <c r="J132" s="34">
        <v>1</v>
      </c>
      <c r="K132" s="35" t="str">
        <f>IFERROR(IF(LEN(VLOOKUP($H132,Attributes!$A$1:$C$353,3,FALSE))=0,"",VLOOKUP($H132,Attributes!$A$1:$C$353,3,FALSE)),"")</f>
        <v>NVARCHAR(30)</v>
      </c>
    </row>
    <row r="133" spans="1:11" s="6" customFormat="1" x14ac:dyDescent="0.35">
      <c r="A133" s="32" t="s">
        <v>1228</v>
      </c>
      <c r="B133" s="33" t="s">
        <v>1027</v>
      </c>
      <c r="C133" s="33" t="s">
        <v>916</v>
      </c>
      <c r="D133" s="33" t="s">
        <v>917</v>
      </c>
      <c r="E133" s="33" t="s">
        <v>104</v>
      </c>
      <c r="F133" s="33" t="s">
        <v>967</v>
      </c>
      <c r="G133" s="33" t="s">
        <v>124</v>
      </c>
      <c r="H133" s="33" t="s">
        <v>7</v>
      </c>
      <c r="I133" s="33" t="s">
        <v>7</v>
      </c>
      <c r="J133" s="34">
        <v>1</v>
      </c>
      <c r="K133" s="35" t="str">
        <f>IFERROR(IF(LEN(VLOOKUP($H133,Attributes!$A$1:$C$353,3,FALSE))=0,"",VLOOKUP($H133,Attributes!$A$1:$C$353,3,FALSE)),"")</f>
        <v>NVARCHAR(32)</v>
      </c>
    </row>
    <row r="134" spans="1:11" s="6" customFormat="1" x14ac:dyDescent="0.35">
      <c r="A134" s="32" t="s">
        <v>1228</v>
      </c>
      <c r="B134" s="33" t="s">
        <v>1027</v>
      </c>
      <c r="C134" s="33" t="s">
        <v>916</v>
      </c>
      <c r="D134" s="33" t="s">
        <v>917</v>
      </c>
      <c r="E134" s="33" t="s">
        <v>104</v>
      </c>
      <c r="F134" s="33" t="s">
        <v>967</v>
      </c>
      <c r="G134" s="33" t="s">
        <v>124</v>
      </c>
      <c r="H134" s="33" t="s">
        <v>16</v>
      </c>
      <c r="I134" s="33" t="s">
        <v>16</v>
      </c>
      <c r="J134" s="34">
        <v>2</v>
      </c>
      <c r="K134" s="35" t="str">
        <f>IFERROR(IF(LEN(VLOOKUP($H134,Attributes!$A$1:$C$353,3,FALSE))=0,"",VLOOKUP($H134,Attributes!$A$1:$C$353,3,FALSE)),"")</f>
        <v>NVARCHAR(32)</v>
      </c>
    </row>
    <row r="135" spans="1:11" s="6" customFormat="1" x14ac:dyDescent="0.35">
      <c r="A135" s="32" t="s">
        <v>1228</v>
      </c>
      <c r="B135" s="33" t="s">
        <v>1027</v>
      </c>
      <c r="C135" s="33" t="s">
        <v>916</v>
      </c>
      <c r="D135" s="33" t="s">
        <v>917</v>
      </c>
      <c r="E135" s="33" t="s">
        <v>104</v>
      </c>
      <c r="F135" s="33" t="s">
        <v>967</v>
      </c>
      <c r="G135" s="33" t="s">
        <v>124</v>
      </c>
      <c r="H135" s="33" t="s">
        <v>15</v>
      </c>
      <c r="I135" s="33" t="s">
        <v>15</v>
      </c>
      <c r="J135" s="34">
        <v>3</v>
      </c>
      <c r="K135" s="35" t="str">
        <f>IFERROR(IF(LEN(VLOOKUP($H135,Attributes!$A$1:$C$353,3,FALSE))=0,"",VLOOKUP($H135,Attributes!$A$1:$C$353,3,FALSE)),"")</f>
        <v>NVARCHAR(50)</v>
      </c>
    </row>
    <row r="136" spans="1:11" s="6" customFormat="1" x14ac:dyDescent="0.35">
      <c r="A136" s="32" t="s">
        <v>1228</v>
      </c>
      <c r="B136" s="33" t="s">
        <v>1027</v>
      </c>
      <c r="C136" s="33" t="s">
        <v>916</v>
      </c>
      <c r="D136" s="33" t="s">
        <v>917</v>
      </c>
      <c r="E136" s="33" t="s">
        <v>104</v>
      </c>
      <c r="F136" s="33" t="s">
        <v>967</v>
      </c>
      <c r="G136" s="33" t="s">
        <v>124</v>
      </c>
      <c r="H136" s="33" t="s">
        <v>96</v>
      </c>
      <c r="I136" s="33" t="s">
        <v>96</v>
      </c>
      <c r="J136" s="34">
        <v>4</v>
      </c>
      <c r="K136" s="35" t="str">
        <f>IFERROR(IF(LEN(VLOOKUP($H136,Attributes!$A$1:$C$353,3,FALSE))=0,"",VLOOKUP($H136,Attributes!$A$1:$C$353,3,FALSE)),"")</f>
        <v>DATETIME DAY TO SECOND</v>
      </c>
    </row>
    <row r="137" spans="1:11" s="6" customFormat="1" x14ac:dyDescent="0.35">
      <c r="A137" s="32" t="s">
        <v>1847</v>
      </c>
      <c r="B137" s="33" t="s">
        <v>1029</v>
      </c>
      <c r="C137" s="33" t="s">
        <v>916</v>
      </c>
      <c r="D137" s="33" t="s">
        <v>928</v>
      </c>
      <c r="E137" s="33" t="s">
        <v>14</v>
      </c>
      <c r="F137" s="33" t="s">
        <v>1872</v>
      </c>
      <c r="G137" s="33" t="s">
        <v>168</v>
      </c>
      <c r="H137" s="33" t="s">
        <v>7</v>
      </c>
      <c r="I137" s="33" t="s">
        <v>7</v>
      </c>
      <c r="J137" s="34">
        <v>1</v>
      </c>
      <c r="K137" s="35" t="str">
        <f>IFERROR(IF(LEN(VLOOKUP($H137,Attributes!$A$1:$C$353,3,FALSE))=0,"",VLOOKUP($H137,Attributes!$A$1:$C$353,3,FALSE)),"")</f>
        <v>NVARCHAR(32)</v>
      </c>
    </row>
    <row r="138" spans="1:11" s="6" customFormat="1" x14ac:dyDescent="0.35">
      <c r="A138" s="32" t="s">
        <v>1847</v>
      </c>
      <c r="B138" s="33" t="s">
        <v>1029</v>
      </c>
      <c r="C138" s="33" t="s">
        <v>916</v>
      </c>
      <c r="D138" s="33" t="s">
        <v>928</v>
      </c>
      <c r="E138" s="33" t="s">
        <v>14</v>
      </c>
      <c r="F138" s="33" t="s">
        <v>1872</v>
      </c>
      <c r="G138" s="33" t="s">
        <v>168</v>
      </c>
      <c r="H138" s="33" t="s">
        <v>16</v>
      </c>
      <c r="I138" s="33" t="s">
        <v>16</v>
      </c>
      <c r="J138" s="34">
        <v>2</v>
      </c>
      <c r="K138" s="35" t="str">
        <f>IFERROR(IF(LEN(VLOOKUP($H138,Attributes!$A$1:$C$353,3,FALSE))=0,"",VLOOKUP($H138,Attributes!$A$1:$C$353,3,FALSE)),"")</f>
        <v>NVARCHAR(32)</v>
      </c>
    </row>
    <row r="139" spans="1:11" s="6" customFormat="1" x14ac:dyDescent="0.35">
      <c r="A139" s="32" t="s">
        <v>1847</v>
      </c>
      <c r="B139" s="33" t="s">
        <v>1029</v>
      </c>
      <c r="C139" s="33" t="s">
        <v>916</v>
      </c>
      <c r="D139" s="33" t="s">
        <v>928</v>
      </c>
      <c r="E139" s="33" t="s">
        <v>14</v>
      </c>
      <c r="F139" s="33" t="s">
        <v>1872</v>
      </c>
      <c r="G139" s="33" t="s">
        <v>168</v>
      </c>
      <c r="H139" s="33" t="s">
        <v>15</v>
      </c>
      <c r="I139" s="33" t="s">
        <v>15</v>
      </c>
      <c r="J139" s="34">
        <v>3</v>
      </c>
      <c r="K139" s="35" t="str">
        <f>IFERROR(IF(LEN(VLOOKUP($H139,Attributes!$A$1:$C$353,3,FALSE))=0,"",VLOOKUP($H139,Attributes!$A$1:$C$353,3,FALSE)),"")</f>
        <v>NVARCHAR(50)</v>
      </c>
    </row>
    <row r="140" spans="1:11" s="6" customFormat="1" x14ac:dyDescent="0.35">
      <c r="A140" s="32" t="s">
        <v>1229</v>
      </c>
      <c r="B140" s="33" t="s">
        <v>1027</v>
      </c>
      <c r="C140" s="33" t="s">
        <v>916</v>
      </c>
      <c r="D140" s="33" t="s">
        <v>917</v>
      </c>
      <c r="E140" s="33" t="s">
        <v>104</v>
      </c>
      <c r="F140" s="33" t="s">
        <v>966</v>
      </c>
      <c r="G140" s="33" t="s">
        <v>158</v>
      </c>
      <c r="H140" s="33" t="s">
        <v>7</v>
      </c>
      <c r="I140" s="33" t="s">
        <v>7</v>
      </c>
      <c r="J140" s="34">
        <v>1</v>
      </c>
      <c r="K140" s="35" t="str">
        <f>IFERROR(IF(LEN(VLOOKUP($H140,Attributes!$A$1:$C$353,3,FALSE))=0,"",VLOOKUP($H140,Attributes!$A$1:$C$353,3,FALSE)),"")</f>
        <v>NVARCHAR(32)</v>
      </c>
    </row>
    <row r="141" spans="1:11" s="6" customFormat="1" x14ac:dyDescent="0.35">
      <c r="A141" s="32" t="s">
        <v>1229</v>
      </c>
      <c r="B141" s="33" t="s">
        <v>1027</v>
      </c>
      <c r="C141" s="33" t="s">
        <v>916</v>
      </c>
      <c r="D141" s="33" t="s">
        <v>917</v>
      </c>
      <c r="E141" s="33" t="s">
        <v>104</v>
      </c>
      <c r="F141" s="33" t="s">
        <v>966</v>
      </c>
      <c r="G141" s="33" t="s">
        <v>158</v>
      </c>
      <c r="H141" s="33" t="s">
        <v>16</v>
      </c>
      <c r="I141" s="33" t="s">
        <v>16</v>
      </c>
      <c r="J141" s="34">
        <v>2</v>
      </c>
      <c r="K141" s="35" t="str">
        <f>IFERROR(IF(LEN(VLOOKUP($H141,Attributes!$A$1:$C$353,3,FALSE))=0,"",VLOOKUP($H141,Attributes!$A$1:$C$353,3,FALSE)),"")</f>
        <v>NVARCHAR(32)</v>
      </c>
    </row>
    <row r="142" spans="1:11" s="6" customFormat="1" x14ac:dyDescent="0.35">
      <c r="A142" s="32" t="s">
        <v>1229</v>
      </c>
      <c r="B142" s="33" t="s">
        <v>1027</v>
      </c>
      <c r="C142" s="33" t="s">
        <v>916</v>
      </c>
      <c r="D142" s="33" t="s">
        <v>917</v>
      </c>
      <c r="E142" s="33" t="s">
        <v>104</v>
      </c>
      <c r="F142" s="33" t="s">
        <v>966</v>
      </c>
      <c r="G142" s="33" t="s">
        <v>158</v>
      </c>
      <c r="H142" s="33" t="s">
        <v>15</v>
      </c>
      <c r="I142" s="33" t="s">
        <v>15</v>
      </c>
      <c r="J142" s="34">
        <v>3</v>
      </c>
      <c r="K142" s="35" t="str">
        <f>IFERROR(IF(LEN(VLOOKUP($H142,Attributes!$A$1:$C$353,3,FALSE))=0,"",VLOOKUP($H142,Attributes!$A$1:$C$353,3,FALSE)),"")</f>
        <v>NVARCHAR(50)</v>
      </c>
    </row>
    <row r="143" spans="1:11" s="6" customFormat="1" x14ac:dyDescent="0.35">
      <c r="A143" s="32" t="s">
        <v>1229</v>
      </c>
      <c r="B143" s="33" t="s">
        <v>1027</v>
      </c>
      <c r="C143" s="33" t="s">
        <v>916</v>
      </c>
      <c r="D143" s="33" t="s">
        <v>917</v>
      </c>
      <c r="E143" s="33" t="s">
        <v>104</v>
      </c>
      <c r="F143" s="33" t="s">
        <v>966</v>
      </c>
      <c r="G143" s="33" t="s">
        <v>158</v>
      </c>
      <c r="H143" s="33" t="s">
        <v>96</v>
      </c>
      <c r="I143" s="33" t="s">
        <v>96</v>
      </c>
      <c r="J143" s="34">
        <v>4</v>
      </c>
      <c r="K143" s="35" t="str">
        <f>IFERROR(IF(LEN(VLOOKUP($H143,Attributes!$A$1:$C$353,3,FALSE))=0,"",VLOOKUP($H143,Attributes!$A$1:$C$353,3,FALSE)),"")</f>
        <v>DATETIME DAY TO SECOND</v>
      </c>
    </row>
    <row r="144" spans="1:11" s="6" customFormat="1" x14ac:dyDescent="0.35">
      <c r="A144" s="32" t="s">
        <v>1230</v>
      </c>
      <c r="B144" s="33" t="s">
        <v>1029</v>
      </c>
      <c r="C144" s="33" t="s">
        <v>916</v>
      </c>
      <c r="D144" s="33" t="s">
        <v>928</v>
      </c>
      <c r="E144" s="33" t="s">
        <v>14</v>
      </c>
      <c r="F144" s="33" t="s">
        <v>1866</v>
      </c>
      <c r="G144" s="33" t="s">
        <v>51</v>
      </c>
      <c r="H144" s="33" t="s">
        <v>7</v>
      </c>
      <c r="I144" s="33" t="s">
        <v>7</v>
      </c>
      <c r="J144" s="34">
        <v>1</v>
      </c>
      <c r="K144" s="35" t="str">
        <f>IFERROR(IF(LEN(VLOOKUP($H144,Attributes!$A$1:$C$353,3,FALSE))=0,"",VLOOKUP($H144,Attributes!$A$1:$C$353,3,FALSE)),"")</f>
        <v>NVARCHAR(32)</v>
      </c>
    </row>
    <row r="145" spans="1:11" s="6" customFormat="1" x14ac:dyDescent="0.35">
      <c r="A145" s="32" t="s">
        <v>1230</v>
      </c>
      <c r="B145" s="33" t="s">
        <v>1029</v>
      </c>
      <c r="C145" s="33" t="s">
        <v>916</v>
      </c>
      <c r="D145" s="33" t="s">
        <v>928</v>
      </c>
      <c r="E145" s="33" t="s">
        <v>14</v>
      </c>
      <c r="F145" s="33" t="s">
        <v>1866</v>
      </c>
      <c r="G145" s="33" t="s">
        <v>51</v>
      </c>
      <c r="H145" s="33" t="s">
        <v>16</v>
      </c>
      <c r="I145" s="33" t="s">
        <v>16</v>
      </c>
      <c r="J145" s="34">
        <v>2</v>
      </c>
      <c r="K145" s="35" t="str">
        <f>IFERROR(IF(LEN(VLOOKUP($H145,Attributes!$A$1:$C$353,3,FALSE))=0,"",VLOOKUP($H145,Attributes!$A$1:$C$353,3,FALSE)),"")</f>
        <v>NVARCHAR(32)</v>
      </c>
    </row>
    <row r="146" spans="1:11" s="6" customFormat="1" x14ac:dyDescent="0.35">
      <c r="A146" s="32" t="s">
        <v>1230</v>
      </c>
      <c r="B146" s="33" t="s">
        <v>1029</v>
      </c>
      <c r="C146" s="33" t="s">
        <v>916</v>
      </c>
      <c r="D146" s="33" t="s">
        <v>928</v>
      </c>
      <c r="E146" s="33" t="s">
        <v>14</v>
      </c>
      <c r="F146" s="33" t="s">
        <v>1866</v>
      </c>
      <c r="G146" s="33" t="s">
        <v>51</v>
      </c>
      <c r="H146" s="33" t="s">
        <v>15</v>
      </c>
      <c r="I146" s="33" t="s">
        <v>15</v>
      </c>
      <c r="J146" s="34">
        <v>3</v>
      </c>
      <c r="K146" s="35" t="str">
        <f>IFERROR(IF(LEN(VLOOKUP($H146,Attributes!$A$1:$C$353,3,FALSE))=0,"",VLOOKUP($H146,Attributes!$A$1:$C$353,3,FALSE)),"")</f>
        <v>NVARCHAR(50)</v>
      </c>
    </row>
    <row r="147" spans="1:11" s="6" customFormat="1" x14ac:dyDescent="0.35">
      <c r="A147" s="32" t="s">
        <v>1846</v>
      </c>
      <c r="B147" s="33" t="s">
        <v>1029</v>
      </c>
      <c r="C147" s="33" t="s">
        <v>916</v>
      </c>
      <c r="D147" s="33" t="s">
        <v>928</v>
      </c>
      <c r="E147" s="33" t="s">
        <v>14</v>
      </c>
      <c r="F147" s="33" t="s">
        <v>1872</v>
      </c>
      <c r="G147" s="33" t="s">
        <v>70</v>
      </c>
      <c r="H147" s="33" t="s">
        <v>7</v>
      </c>
      <c r="I147" s="33" t="s">
        <v>7</v>
      </c>
      <c r="J147" s="34">
        <v>1</v>
      </c>
      <c r="K147" s="35" t="str">
        <f>IFERROR(IF(LEN(VLOOKUP($H147,Attributes!$A$1:$C$353,3,FALSE))=0,"",VLOOKUP($H147,Attributes!$A$1:$C$353,3,FALSE)),"")</f>
        <v>NVARCHAR(32)</v>
      </c>
    </row>
    <row r="148" spans="1:11" s="6" customFormat="1" x14ac:dyDescent="0.35">
      <c r="A148" s="32" t="s">
        <v>1846</v>
      </c>
      <c r="B148" s="33" t="s">
        <v>1029</v>
      </c>
      <c r="C148" s="33" t="s">
        <v>916</v>
      </c>
      <c r="D148" s="33" t="s">
        <v>928</v>
      </c>
      <c r="E148" s="33" t="s">
        <v>14</v>
      </c>
      <c r="F148" s="33" t="s">
        <v>1872</v>
      </c>
      <c r="G148" s="33" t="s">
        <v>70</v>
      </c>
      <c r="H148" s="33" t="s">
        <v>16</v>
      </c>
      <c r="I148" s="33" t="s">
        <v>16</v>
      </c>
      <c r="J148" s="34">
        <v>2</v>
      </c>
      <c r="K148" s="35" t="str">
        <f>IFERROR(IF(LEN(VLOOKUP($H148,Attributes!$A$1:$C$353,3,FALSE))=0,"",VLOOKUP($H148,Attributes!$A$1:$C$353,3,FALSE)),"")</f>
        <v>NVARCHAR(32)</v>
      </c>
    </row>
    <row r="149" spans="1:11" s="6" customFormat="1" x14ac:dyDescent="0.35">
      <c r="A149" s="32" t="s">
        <v>1846</v>
      </c>
      <c r="B149" s="33" t="s">
        <v>1029</v>
      </c>
      <c r="C149" s="33" t="s">
        <v>916</v>
      </c>
      <c r="D149" s="33" t="s">
        <v>928</v>
      </c>
      <c r="E149" s="33" t="s">
        <v>14</v>
      </c>
      <c r="F149" s="33" t="s">
        <v>1872</v>
      </c>
      <c r="G149" s="33" t="s">
        <v>70</v>
      </c>
      <c r="H149" s="33" t="s">
        <v>15</v>
      </c>
      <c r="I149" s="33" t="s">
        <v>15</v>
      </c>
      <c r="J149" s="34">
        <v>3</v>
      </c>
      <c r="K149" s="35" t="str">
        <f>IFERROR(IF(LEN(VLOOKUP($H149,Attributes!$A$1:$C$353,3,FALSE))=0,"",VLOOKUP($H149,Attributes!$A$1:$C$353,3,FALSE)),"")</f>
        <v>NVARCHAR(50)</v>
      </c>
    </row>
    <row r="150" spans="1:11" s="6" customFormat="1" x14ac:dyDescent="0.35">
      <c r="A150" s="32" t="s">
        <v>1231</v>
      </c>
      <c r="B150" s="33" t="s">
        <v>1027</v>
      </c>
      <c r="C150" s="33" t="s">
        <v>916</v>
      </c>
      <c r="D150" s="33" t="s">
        <v>917</v>
      </c>
      <c r="E150" s="33" t="s">
        <v>158</v>
      </c>
      <c r="F150" s="33" t="s">
        <v>969</v>
      </c>
      <c r="G150" s="33" t="s">
        <v>161</v>
      </c>
      <c r="H150" s="33" t="s">
        <v>7</v>
      </c>
      <c r="I150" s="33" t="s">
        <v>7</v>
      </c>
      <c r="J150" s="34">
        <v>1</v>
      </c>
      <c r="K150" s="35" t="str">
        <f>IFERROR(IF(LEN(VLOOKUP($H150,Attributes!$A$1:$C$353,3,FALSE))=0,"",VLOOKUP($H150,Attributes!$A$1:$C$353,3,FALSE)),"")</f>
        <v>NVARCHAR(32)</v>
      </c>
    </row>
    <row r="151" spans="1:11" s="6" customFormat="1" x14ac:dyDescent="0.35">
      <c r="A151" s="32" t="s">
        <v>1231</v>
      </c>
      <c r="B151" s="33" t="s">
        <v>1027</v>
      </c>
      <c r="C151" s="33" t="s">
        <v>916</v>
      </c>
      <c r="D151" s="33" t="s">
        <v>917</v>
      </c>
      <c r="E151" s="33" t="s">
        <v>158</v>
      </c>
      <c r="F151" s="33" t="s">
        <v>969</v>
      </c>
      <c r="G151" s="33" t="s">
        <v>161</v>
      </c>
      <c r="H151" s="33" t="s">
        <v>40</v>
      </c>
      <c r="I151" s="33" t="s">
        <v>40</v>
      </c>
      <c r="J151" s="34">
        <v>2</v>
      </c>
      <c r="K151" s="35" t="str">
        <f>IFERROR(IF(LEN(VLOOKUP($H151,Attributes!$A$1:$C$353,3,FALSE))=0,"",VLOOKUP($H151,Attributes!$A$1:$C$353,3,FALSE)),"")</f>
        <v>NVARCHAR(32)</v>
      </c>
    </row>
    <row r="152" spans="1:11" s="6" customFormat="1" x14ac:dyDescent="0.35">
      <c r="A152" s="32" t="s">
        <v>1231</v>
      </c>
      <c r="B152" s="33" t="s">
        <v>1027</v>
      </c>
      <c r="C152" s="33" t="s">
        <v>916</v>
      </c>
      <c r="D152" s="33" t="s">
        <v>917</v>
      </c>
      <c r="E152" s="33" t="s">
        <v>158</v>
      </c>
      <c r="F152" s="33" t="s">
        <v>969</v>
      </c>
      <c r="G152" s="33" t="s">
        <v>161</v>
      </c>
      <c r="H152" s="33" t="s">
        <v>15</v>
      </c>
      <c r="I152" s="33" t="s">
        <v>15</v>
      </c>
      <c r="J152" s="34">
        <v>3</v>
      </c>
      <c r="K152" s="35" t="str">
        <f>IFERROR(IF(LEN(VLOOKUP($H152,Attributes!$A$1:$C$353,3,FALSE))=0,"",VLOOKUP($H152,Attributes!$A$1:$C$353,3,FALSE)),"")</f>
        <v>NVARCHAR(50)</v>
      </c>
    </row>
    <row r="153" spans="1:11" s="6" customFormat="1" x14ac:dyDescent="0.35">
      <c r="A153" s="32" t="s">
        <v>1231</v>
      </c>
      <c r="B153" s="33" t="s">
        <v>1027</v>
      </c>
      <c r="C153" s="33" t="s">
        <v>916</v>
      </c>
      <c r="D153" s="33" t="s">
        <v>917</v>
      </c>
      <c r="E153" s="33" t="s">
        <v>158</v>
      </c>
      <c r="F153" s="33" t="s">
        <v>969</v>
      </c>
      <c r="G153" s="33" t="s">
        <v>161</v>
      </c>
      <c r="H153" s="33" t="s">
        <v>16</v>
      </c>
      <c r="I153" s="33" t="s">
        <v>16</v>
      </c>
      <c r="J153" s="34">
        <v>4</v>
      </c>
      <c r="K153" s="35" t="str">
        <f>IFERROR(IF(LEN(VLOOKUP($H153,Attributes!$A$1:$C$353,3,FALSE))=0,"",VLOOKUP($H153,Attributes!$A$1:$C$353,3,FALSE)),"")</f>
        <v>NVARCHAR(32)</v>
      </c>
    </row>
    <row r="154" spans="1:11" s="6" customFormat="1" x14ac:dyDescent="0.35">
      <c r="A154" s="32" t="s">
        <v>1231</v>
      </c>
      <c r="B154" s="33" t="s">
        <v>1027</v>
      </c>
      <c r="C154" s="33" t="s">
        <v>916</v>
      </c>
      <c r="D154" s="33" t="s">
        <v>917</v>
      </c>
      <c r="E154" s="33" t="s">
        <v>158</v>
      </c>
      <c r="F154" s="33" t="s">
        <v>969</v>
      </c>
      <c r="G154" s="33" t="s">
        <v>161</v>
      </c>
      <c r="H154" s="33" t="s">
        <v>96</v>
      </c>
      <c r="I154" s="33" t="s">
        <v>96</v>
      </c>
      <c r="J154" s="34">
        <v>5</v>
      </c>
      <c r="K154" s="35" t="str">
        <f>IFERROR(IF(LEN(VLOOKUP($H154,Attributes!$A$1:$C$353,3,FALSE))=0,"",VLOOKUP($H154,Attributes!$A$1:$C$353,3,FALSE)),"")</f>
        <v>DATETIME DAY TO SECOND</v>
      </c>
    </row>
    <row r="155" spans="1:11" s="6" customFormat="1" x14ac:dyDescent="0.35">
      <c r="A155" s="32" t="s">
        <v>1231</v>
      </c>
      <c r="B155" s="33" t="s">
        <v>1027</v>
      </c>
      <c r="C155" s="33" t="s">
        <v>916</v>
      </c>
      <c r="D155" s="33" t="s">
        <v>917</v>
      </c>
      <c r="E155" s="33" t="s">
        <v>158</v>
      </c>
      <c r="F155" s="33" t="s">
        <v>969</v>
      </c>
      <c r="G155" s="33" t="s">
        <v>161</v>
      </c>
      <c r="H155" s="33" t="s">
        <v>283</v>
      </c>
      <c r="I155" s="33" t="s">
        <v>283</v>
      </c>
      <c r="J155" s="34">
        <v>6</v>
      </c>
      <c r="K155" s="35" t="str">
        <f>IFERROR(IF(LEN(VLOOKUP($H155,Attributes!$A$1:$C$353,3,FALSE))=0,"",VLOOKUP($H155,Attributes!$A$1:$C$353,3,FALSE)),"")</f>
        <v>DATETIME DAY TO SECOND</v>
      </c>
    </row>
    <row r="156" spans="1:11" s="6" customFormat="1" x14ac:dyDescent="0.35">
      <c r="A156" s="32" t="s">
        <v>1232</v>
      </c>
      <c r="B156" s="33" t="s">
        <v>1027</v>
      </c>
      <c r="C156" s="33" t="s">
        <v>916</v>
      </c>
      <c r="D156" s="33" t="s">
        <v>917</v>
      </c>
      <c r="E156" s="33" t="s">
        <v>14</v>
      </c>
      <c r="F156" s="33" t="s">
        <v>983</v>
      </c>
      <c r="G156" s="33" t="s">
        <v>407</v>
      </c>
      <c r="H156" s="33" t="s">
        <v>7</v>
      </c>
      <c r="I156" s="33" t="s">
        <v>7</v>
      </c>
      <c r="J156" s="34">
        <v>1</v>
      </c>
      <c r="K156" s="35" t="str">
        <f>IFERROR(IF(LEN(VLOOKUP($H156,Attributes!$A$1:$C$353,3,FALSE))=0,"",VLOOKUP($H156,Attributes!$A$1:$C$353,3,FALSE)),"")</f>
        <v>NVARCHAR(32)</v>
      </c>
    </row>
    <row r="157" spans="1:11" s="6" customFormat="1" x14ac:dyDescent="0.35">
      <c r="A157" s="32" t="s">
        <v>1232</v>
      </c>
      <c r="B157" s="33" t="s">
        <v>1027</v>
      </c>
      <c r="C157" s="33" t="s">
        <v>916</v>
      </c>
      <c r="D157" s="33" t="s">
        <v>917</v>
      </c>
      <c r="E157" s="33" t="s">
        <v>14</v>
      </c>
      <c r="F157" s="33" t="s">
        <v>983</v>
      </c>
      <c r="G157" s="33" t="s">
        <v>407</v>
      </c>
      <c r="H157" s="33" t="s">
        <v>16</v>
      </c>
      <c r="I157" s="33" t="s">
        <v>16</v>
      </c>
      <c r="J157" s="34">
        <v>2</v>
      </c>
      <c r="K157" s="35" t="str">
        <f>IFERROR(IF(LEN(VLOOKUP($H157,Attributes!$A$1:$C$353,3,FALSE))=0,"",VLOOKUP($H157,Attributes!$A$1:$C$353,3,FALSE)),"")</f>
        <v>NVARCHAR(32)</v>
      </c>
    </row>
    <row r="158" spans="1:11" s="6" customFormat="1" x14ac:dyDescent="0.35">
      <c r="A158" s="32" t="s">
        <v>1232</v>
      </c>
      <c r="B158" s="33" t="s">
        <v>1027</v>
      </c>
      <c r="C158" s="33" t="s">
        <v>916</v>
      </c>
      <c r="D158" s="33" t="s">
        <v>917</v>
      </c>
      <c r="E158" s="33" t="s">
        <v>14</v>
      </c>
      <c r="F158" s="33" t="s">
        <v>983</v>
      </c>
      <c r="G158" s="33" t="s">
        <v>407</v>
      </c>
      <c r="H158" s="33" t="s">
        <v>15</v>
      </c>
      <c r="I158" s="33" t="s">
        <v>15</v>
      </c>
      <c r="J158" s="34">
        <v>3</v>
      </c>
      <c r="K158" s="35" t="str">
        <f>IFERROR(IF(LEN(VLOOKUP($H158,Attributes!$A$1:$C$353,3,FALSE))=0,"",VLOOKUP($H158,Attributes!$A$1:$C$353,3,FALSE)),"")</f>
        <v>NVARCHAR(50)</v>
      </c>
    </row>
    <row r="159" spans="1:11" s="6" customFormat="1" x14ac:dyDescent="0.35">
      <c r="A159" s="32" t="s">
        <v>1845</v>
      </c>
      <c r="B159" s="33" t="s">
        <v>1029</v>
      </c>
      <c r="C159" s="33" t="s">
        <v>916</v>
      </c>
      <c r="D159" s="33" t="s">
        <v>928</v>
      </c>
      <c r="E159" s="33" t="s">
        <v>291</v>
      </c>
      <c r="F159" s="33" t="s">
        <v>1866</v>
      </c>
      <c r="G159" s="33" t="s">
        <v>805</v>
      </c>
      <c r="H159" s="33" t="s">
        <v>294</v>
      </c>
      <c r="I159" s="33" t="s">
        <v>812</v>
      </c>
      <c r="J159" s="34">
        <v>1</v>
      </c>
      <c r="K159" s="35" t="str">
        <f>IFERROR(IF(LEN(VLOOKUP($H159,Attributes!$A$1:$C$353,3,FALSE))=0,"",VLOOKUP($H159,Attributes!$A$1:$C$353,3,FALSE)),"")</f>
        <v>VARCHAR(600)</v>
      </c>
    </row>
    <row r="160" spans="1:11" s="6" customFormat="1" x14ac:dyDescent="0.35">
      <c r="A160" s="32" t="s">
        <v>1869</v>
      </c>
      <c r="B160" s="33" t="s">
        <v>1029</v>
      </c>
      <c r="C160" s="33" t="s">
        <v>916</v>
      </c>
      <c r="D160" s="33" t="s">
        <v>928</v>
      </c>
      <c r="E160" s="33" t="s">
        <v>14</v>
      </c>
      <c r="F160" s="33" t="s">
        <v>1866</v>
      </c>
      <c r="G160" s="33" t="s">
        <v>60</v>
      </c>
      <c r="H160" s="33" t="s">
        <v>7</v>
      </c>
      <c r="I160" s="33" t="s">
        <v>7</v>
      </c>
      <c r="J160" s="34">
        <v>1</v>
      </c>
      <c r="K160" s="35" t="str">
        <f>IFERROR(IF(LEN(VLOOKUP($H160,Attributes!$A$1:$C$353,3,FALSE))=0,"",VLOOKUP($H160,Attributes!$A$1:$C$353,3,FALSE)),"")</f>
        <v>NVARCHAR(32)</v>
      </c>
    </row>
    <row r="161" spans="1:11" s="6" customFormat="1" x14ac:dyDescent="0.35">
      <c r="A161" s="32" t="s">
        <v>1869</v>
      </c>
      <c r="B161" s="33" t="s">
        <v>1029</v>
      </c>
      <c r="C161" s="33" t="s">
        <v>916</v>
      </c>
      <c r="D161" s="33" t="s">
        <v>928</v>
      </c>
      <c r="E161" s="33" t="s">
        <v>14</v>
      </c>
      <c r="F161" s="33" t="s">
        <v>1866</v>
      </c>
      <c r="G161" s="33" t="s">
        <v>60</v>
      </c>
      <c r="H161" s="33" t="s">
        <v>16</v>
      </c>
      <c r="I161" s="33" t="s">
        <v>16</v>
      </c>
      <c r="J161" s="34">
        <v>2</v>
      </c>
      <c r="K161" s="35" t="str">
        <f>IFERROR(IF(LEN(VLOOKUP($H161,Attributes!$A$1:$C$353,3,FALSE))=0,"",VLOOKUP($H161,Attributes!$A$1:$C$353,3,FALSE)),"")</f>
        <v>NVARCHAR(32)</v>
      </c>
    </row>
    <row r="162" spans="1:11" s="6" customFormat="1" x14ac:dyDescent="0.35">
      <c r="A162" s="32" t="s">
        <v>1869</v>
      </c>
      <c r="B162" s="33" t="s">
        <v>1029</v>
      </c>
      <c r="C162" s="33" t="s">
        <v>916</v>
      </c>
      <c r="D162" s="33" t="s">
        <v>928</v>
      </c>
      <c r="E162" s="33" t="s">
        <v>14</v>
      </c>
      <c r="F162" s="33" t="s">
        <v>1866</v>
      </c>
      <c r="G162" s="33" t="s">
        <v>60</v>
      </c>
      <c r="H162" s="33" t="s">
        <v>15</v>
      </c>
      <c r="I162" s="33" t="s">
        <v>15</v>
      </c>
      <c r="J162" s="34">
        <v>3</v>
      </c>
      <c r="K162" s="35" t="str">
        <f>IFERROR(IF(LEN(VLOOKUP($H162,Attributes!$A$1:$C$353,3,FALSE))=0,"",VLOOKUP($H162,Attributes!$A$1:$C$353,3,FALSE)),"")</f>
        <v>NVARCHAR(50)</v>
      </c>
    </row>
    <row r="163" spans="1:11" s="6" customFormat="1" x14ac:dyDescent="0.35">
      <c r="A163" s="32" t="s">
        <v>1871</v>
      </c>
      <c r="B163" s="33" t="s">
        <v>1029</v>
      </c>
      <c r="C163" s="33" t="s">
        <v>916</v>
      </c>
      <c r="D163" s="33" t="s">
        <v>928</v>
      </c>
      <c r="E163" s="33" t="s">
        <v>14</v>
      </c>
      <c r="F163" s="33" t="s">
        <v>1866</v>
      </c>
      <c r="G163" s="33" t="s">
        <v>193</v>
      </c>
      <c r="H163" s="33" t="s">
        <v>7</v>
      </c>
      <c r="I163" s="33" t="s">
        <v>7</v>
      </c>
      <c r="J163" s="34">
        <v>1</v>
      </c>
      <c r="K163" s="35" t="str">
        <f>IFERROR(IF(LEN(VLOOKUP($H163,Attributes!$A$1:$C$353,3,FALSE))=0,"",VLOOKUP($H163,Attributes!$A$1:$C$353,3,FALSE)),"")</f>
        <v>NVARCHAR(32)</v>
      </c>
    </row>
    <row r="164" spans="1:11" s="6" customFormat="1" x14ac:dyDescent="0.35">
      <c r="A164" s="32" t="s">
        <v>1871</v>
      </c>
      <c r="B164" s="33" t="s">
        <v>1029</v>
      </c>
      <c r="C164" s="33" t="s">
        <v>916</v>
      </c>
      <c r="D164" s="33" t="s">
        <v>928</v>
      </c>
      <c r="E164" s="33" t="s">
        <v>14</v>
      </c>
      <c r="F164" s="33" t="s">
        <v>1866</v>
      </c>
      <c r="G164" s="33" t="s">
        <v>193</v>
      </c>
      <c r="H164" s="33" t="s">
        <v>16</v>
      </c>
      <c r="I164" s="33" t="s">
        <v>16</v>
      </c>
      <c r="J164" s="34">
        <v>2</v>
      </c>
      <c r="K164" s="35" t="str">
        <f>IFERROR(IF(LEN(VLOOKUP($H164,Attributes!$A$1:$C$353,3,FALSE))=0,"",VLOOKUP($H164,Attributes!$A$1:$C$353,3,FALSE)),"")</f>
        <v>NVARCHAR(32)</v>
      </c>
    </row>
    <row r="165" spans="1:11" s="6" customFormat="1" x14ac:dyDescent="0.35">
      <c r="A165" s="32" t="s">
        <v>1871</v>
      </c>
      <c r="B165" s="33" t="s">
        <v>1029</v>
      </c>
      <c r="C165" s="33" t="s">
        <v>916</v>
      </c>
      <c r="D165" s="33" t="s">
        <v>928</v>
      </c>
      <c r="E165" s="33" t="s">
        <v>14</v>
      </c>
      <c r="F165" s="33" t="s">
        <v>1866</v>
      </c>
      <c r="G165" s="33" t="s">
        <v>193</v>
      </c>
      <c r="H165" s="33" t="s">
        <v>15</v>
      </c>
      <c r="I165" s="33" t="s">
        <v>15</v>
      </c>
      <c r="J165" s="34">
        <v>3</v>
      </c>
      <c r="K165" s="35" t="str">
        <f>IFERROR(IF(LEN(VLOOKUP($H165,Attributes!$A$1:$C$353,3,FALSE))=0,"",VLOOKUP($H165,Attributes!$A$1:$C$353,3,FALSE)),"")</f>
        <v>NVARCHAR(50)</v>
      </c>
    </row>
    <row r="166" spans="1:11" s="6" customFormat="1" x14ac:dyDescent="0.35">
      <c r="A166" s="32" t="s">
        <v>1844</v>
      </c>
      <c r="B166" s="33" t="s">
        <v>1029</v>
      </c>
      <c r="C166" s="33" t="s">
        <v>916</v>
      </c>
      <c r="D166" s="33" t="s">
        <v>928</v>
      </c>
      <c r="E166" s="33" t="s">
        <v>291</v>
      </c>
      <c r="F166" s="33" t="s">
        <v>1866</v>
      </c>
      <c r="G166" s="33" t="s">
        <v>1133</v>
      </c>
      <c r="H166" s="33" t="s">
        <v>294</v>
      </c>
      <c r="I166" s="33" t="s">
        <v>1137</v>
      </c>
      <c r="J166" s="34">
        <v>1</v>
      </c>
      <c r="K166" s="35" t="str">
        <f>IFERROR(IF(LEN(VLOOKUP($H166,Attributes!$A$1:$C$353,3,FALSE))=0,"",VLOOKUP($H166,Attributes!$A$1:$C$353,3,FALSE)),"")</f>
        <v>VARCHAR(600)</v>
      </c>
    </row>
    <row r="167" spans="1:11" s="6" customFormat="1" x14ac:dyDescent="0.35">
      <c r="A167" s="32" t="s">
        <v>1849</v>
      </c>
      <c r="B167" s="33" t="s">
        <v>1029</v>
      </c>
      <c r="C167" s="33" t="s">
        <v>916</v>
      </c>
      <c r="D167" s="33" t="s">
        <v>928</v>
      </c>
      <c r="E167" s="33" t="s">
        <v>291</v>
      </c>
      <c r="F167" s="33" t="s">
        <v>1866</v>
      </c>
      <c r="G167" s="33" t="s">
        <v>299</v>
      </c>
      <c r="H167" s="33" t="s">
        <v>294</v>
      </c>
      <c r="I167" s="33" t="s">
        <v>481</v>
      </c>
      <c r="J167" s="34">
        <v>1</v>
      </c>
      <c r="K167" s="35" t="str">
        <f>IFERROR(IF(LEN(VLOOKUP($H167,Attributes!$A$1:$C$353,3,FALSE))=0,"",VLOOKUP($H167,Attributes!$A$1:$C$353,3,FALSE)),"")</f>
        <v>VARCHAR(600)</v>
      </c>
    </row>
    <row r="168" spans="1:11" s="6" customFormat="1" x14ac:dyDescent="0.35">
      <c r="A168" s="32" t="s">
        <v>1884</v>
      </c>
      <c r="B168" s="33" t="s">
        <v>1028</v>
      </c>
      <c r="C168" s="33" t="s">
        <v>916</v>
      </c>
      <c r="D168" s="33" t="s">
        <v>917</v>
      </c>
      <c r="E168" s="33" t="s">
        <v>157</v>
      </c>
      <c r="F168" s="33" t="s">
        <v>1017</v>
      </c>
      <c r="G168" s="33" t="s">
        <v>158</v>
      </c>
      <c r="H168" s="33" t="s">
        <v>240</v>
      </c>
      <c r="I168" s="33" t="s">
        <v>240</v>
      </c>
      <c r="J168" s="34">
        <v>1</v>
      </c>
      <c r="K168" s="35" t="str">
        <f>IFERROR(IF(LEN(VLOOKUP($H168,Attributes!$A$1:$C$353,3,FALSE))=0,"",VLOOKUP($H168,Attributes!$A$1:$C$353,3,FALSE)),"")</f>
        <v>NVARCHAR(50)</v>
      </c>
    </row>
    <row r="169" spans="1:11" s="6" customFormat="1" x14ac:dyDescent="0.35">
      <c r="A169" s="32" t="s">
        <v>1843</v>
      </c>
      <c r="B169" s="33" t="s">
        <v>1029</v>
      </c>
      <c r="C169" s="33" t="s">
        <v>916</v>
      </c>
      <c r="D169" s="33" t="s">
        <v>928</v>
      </c>
      <c r="E169" s="33" t="s">
        <v>22</v>
      </c>
      <c r="F169" s="33" t="s">
        <v>1130</v>
      </c>
      <c r="G169" s="33" t="s">
        <v>222</v>
      </c>
      <c r="H169" s="33" t="s">
        <v>23</v>
      </c>
      <c r="I169" s="33" t="s">
        <v>229</v>
      </c>
      <c r="J169" s="34">
        <v>1</v>
      </c>
      <c r="K169" s="35" t="str">
        <f>IFERROR(IF(LEN(VLOOKUP($H169,Attributes!$A$1:$C$353,3,FALSE))=0,"",VLOOKUP($H169,Attributes!$A$1:$C$353,3,FALSE)),"")</f>
        <v>NVARCHAR(32)</v>
      </c>
    </row>
    <row r="170" spans="1:11" s="6" customFormat="1" x14ac:dyDescent="0.35">
      <c r="A170" s="32" t="s">
        <v>1841</v>
      </c>
      <c r="B170" s="33" t="s">
        <v>1029</v>
      </c>
      <c r="C170" s="33" t="s">
        <v>916</v>
      </c>
      <c r="D170" s="33" t="s">
        <v>928</v>
      </c>
      <c r="E170" s="33" t="s">
        <v>35</v>
      </c>
      <c r="F170" s="33" t="s">
        <v>1132</v>
      </c>
      <c r="G170" s="33" t="s">
        <v>368</v>
      </c>
      <c r="H170" s="33" t="s">
        <v>5</v>
      </c>
      <c r="I170" s="33" t="s">
        <v>5</v>
      </c>
      <c r="J170" s="34">
        <v>1</v>
      </c>
      <c r="K170" s="35" t="str">
        <f>IFERROR(IF(LEN(VLOOKUP($H170,Attributes!$A$1:$C$353,3,FALSE))=0,"",VLOOKUP($H170,Attributes!$A$1:$C$353,3,FALSE)),"")</f>
        <v>NVARCHAR(32)</v>
      </c>
    </row>
    <row r="171" spans="1:11" s="6" customFormat="1" x14ac:dyDescent="0.35">
      <c r="A171" s="32" t="s">
        <v>1841</v>
      </c>
      <c r="B171" s="33" t="s">
        <v>1029</v>
      </c>
      <c r="C171" s="33" t="s">
        <v>916</v>
      </c>
      <c r="D171" s="33" t="s">
        <v>928</v>
      </c>
      <c r="E171" s="33" t="s">
        <v>35</v>
      </c>
      <c r="F171" s="33" t="s">
        <v>1132</v>
      </c>
      <c r="G171" s="33" t="s">
        <v>368</v>
      </c>
      <c r="H171" s="33" t="s">
        <v>36</v>
      </c>
      <c r="I171" s="33" t="s">
        <v>40</v>
      </c>
      <c r="J171" s="34">
        <v>2</v>
      </c>
      <c r="K171" s="35" t="str">
        <f>IFERROR(IF(LEN(VLOOKUP($H171,Attributes!$A$1:$C$353,3,FALSE))=0,"",VLOOKUP($H171,Attributes!$A$1:$C$353,3,FALSE)),"")</f>
        <v>NVARCHAR(32)</v>
      </c>
    </row>
    <row r="172" spans="1:11" s="6" customFormat="1" x14ac:dyDescent="0.35">
      <c r="A172" s="32" t="s">
        <v>1841</v>
      </c>
      <c r="B172" s="33" t="s">
        <v>1029</v>
      </c>
      <c r="C172" s="33" t="s">
        <v>916</v>
      </c>
      <c r="D172" s="33" t="s">
        <v>928</v>
      </c>
      <c r="E172" s="33" t="s">
        <v>35</v>
      </c>
      <c r="F172" s="33" t="s">
        <v>1132</v>
      </c>
      <c r="G172" s="33" t="s">
        <v>368</v>
      </c>
      <c r="H172" s="33" t="s">
        <v>37</v>
      </c>
      <c r="I172" s="33" t="s">
        <v>370</v>
      </c>
      <c r="J172" s="34">
        <v>3</v>
      </c>
      <c r="K172" s="35" t="str">
        <f>IFERROR(IF(LEN(VLOOKUP($H172,Attributes!$A$1:$C$353,3,FALSE))=0,"",VLOOKUP($H172,Attributes!$A$1:$C$353,3,FALSE)),"")</f>
        <v>NVARCHAR(50)</v>
      </c>
    </row>
    <row r="173" spans="1:11" s="6" customFormat="1" x14ac:dyDescent="0.35">
      <c r="A173" s="32" t="s">
        <v>1841</v>
      </c>
      <c r="B173" s="33" t="s">
        <v>1029</v>
      </c>
      <c r="C173" s="33" t="s">
        <v>916</v>
      </c>
      <c r="D173" s="33" t="s">
        <v>928</v>
      </c>
      <c r="E173" s="33" t="s">
        <v>35</v>
      </c>
      <c r="F173" s="33" t="s">
        <v>1132</v>
      </c>
      <c r="G173" s="33" t="s">
        <v>368</v>
      </c>
      <c r="H173" s="33" t="s">
        <v>855</v>
      </c>
      <c r="I173" s="33" t="s">
        <v>855</v>
      </c>
      <c r="J173" s="34">
        <v>4</v>
      </c>
      <c r="K173" s="35" t="str">
        <f>IFERROR(IF(LEN(VLOOKUP($H173,Attributes!$A$1:$C$353,3,FALSE))=0,"",VLOOKUP($H173,Attributes!$A$1:$C$353,3,FALSE)),"")</f>
        <v>DATE</v>
      </c>
    </row>
    <row r="174" spans="1:11" s="6" customFormat="1" x14ac:dyDescent="0.35">
      <c r="A174" s="32" t="s">
        <v>1848</v>
      </c>
      <c r="B174" s="33" t="s">
        <v>1029</v>
      </c>
      <c r="C174" s="33" t="s">
        <v>916</v>
      </c>
      <c r="D174" s="33" t="s">
        <v>928</v>
      </c>
      <c r="E174" s="33" t="s">
        <v>35</v>
      </c>
      <c r="F174" s="33" t="s">
        <v>1129</v>
      </c>
      <c r="G174" s="33" t="s">
        <v>0</v>
      </c>
      <c r="H174" s="33" t="s">
        <v>5</v>
      </c>
      <c r="I174" s="33" t="s">
        <v>5</v>
      </c>
      <c r="J174" s="34">
        <v>1</v>
      </c>
      <c r="K174" s="35" t="str">
        <f>IFERROR(IF(LEN(VLOOKUP($H174,Attributes!$A$1:$C$353,3,FALSE))=0,"",VLOOKUP($H174,Attributes!$A$1:$C$353,3,FALSE)),"")</f>
        <v>NVARCHAR(32)</v>
      </c>
    </row>
    <row r="175" spans="1:11" s="6" customFormat="1" x14ac:dyDescent="0.35">
      <c r="A175" s="32" t="s">
        <v>1848</v>
      </c>
      <c r="B175" s="33" t="s">
        <v>1029</v>
      </c>
      <c r="C175" s="33" t="s">
        <v>916</v>
      </c>
      <c r="D175" s="33" t="s">
        <v>928</v>
      </c>
      <c r="E175" s="33" t="s">
        <v>35</v>
      </c>
      <c r="F175" s="33" t="s">
        <v>1129</v>
      </c>
      <c r="G175" s="33" t="s">
        <v>0</v>
      </c>
      <c r="H175" s="33" t="s">
        <v>36</v>
      </c>
      <c r="I175" s="33" t="s">
        <v>7</v>
      </c>
      <c r="J175" s="34">
        <v>2</v>
      </c>
      <c r="K175" s="35" t="str">
        <f>IFERROR(IF(LEN(VLOOKUP($H175,Attributes!$A$1:$C$353,3,FALSE))=0,"",VLOOKUP($H175,Attributes!$A$1:$C$353,3,FALSE)),"")</f>
        <v>NVARCHAR(32)</v>
      </c>
    </row>
    <row r="176" spans="1:11" s="6" customFormat="1" x14ac:dyDescent="0.35">
      <c r="A176" s="32" t="s">
        <v>1848</v>
      </c>
      <c r="B176" s="33" t="s">
        <v>1029</v>
      </c>
      <c r="C176" s="33" t="s">
        <v>916</v>
      </c>
      <c r="D176" s="33" t="s">
        <v>928</v>
      </c>
      <c r="E176" s="33" t="s">
        <v>35</v>
      </c>
      <c r="F176" s="33" t="s">
        <v>1129</v>
      </c>
      <c r="G176" s="33" t="s">
        <v>0</v>
      </c>
      <c r="H176" s="33" t="s">
        <v>37</v>
      </c>
      <c r="I176" s="33" t="s">
        <v>371</v>
      </c>
      <c r="J176" s="34">
        <v>3</v>
      </c>
      <c r="K176" s="35" t="str">
        <f>IFERROR(IF(LEN(VLOOKUP($H176,Attributes!$A$1:$C$353,3,FALSE))=0,"",VLOOKUP($H176,Attributes!$A$1:$C$353,3,FALSE)),"")</f>
        <v>NVARCHAR(50)</v>
      </c>
    </row>
    <row r="177" spans="1:11" s="6" customFormat="1" x14ac:dyDescent="0.35">
      <c r="A177" s="32" t="s">
        <v>1848</v>
      </c>
      <c r="B177" s="33" t="s">
        <v>1029</v>
      </c>
      <c r="C177" s="33" t="s">
        <v>916</v>
      </c>
      <c r="D177" s="33" t="s">
        <v>928</v>
      </c>
      <c r="E177" s="33" t="s">
        <v>35</v>
      </c>
      <c r="F177" s="33" t="s">
        <v>1129</v>
      </c>
      <c r="G177" s="33" t="s">
        <v>0</v>
      </c>
      <c r="H177" s="33" t="s">
        <v>855</v>
      </c>
      <c r="I177" s="33" t="s">
        <v>855</v>
      </c>
      <c r="J177" s="34">
        <v>4</v>
      </c>
      <c r="K177" s="35" t="str">
        <f>IFERROR(IF(LEN(VLOOKUP($H177,Attributes!$A$1:$C$353,3,FALSE))=0,"",VLOOKUP($H177,Attributes!$A$1:$C$353,3,FALSE)),"")</f>
        <v>DATE</v>
      </c>
    </row>
    <row r="178" spans="1:11" s="6" customFormat="1" x14ac:dyDescent="0.35">
      <c r="A178" s="32" t="s">
        <v>1842</v>
      </c>
      <c r="B178" s="33" t="s">
        <v>1029</v>
      </c>
      <c r="C178" s="33" t="s">
        <v>916</v>
      </c>
      <c r="D178" s="33" t="s">
        <v>928</v>
      </c>
      <c r="E178" s="33" t="s">
        <v>35</v>
      </c>
      <c r="F178" s="33" t="s">
        <v>1131</v>
      </c>
      <c r="G178" s="33" t="s">
        <v>11</v>
      </c>
      <c r="H178" s="33" t="s">
        <v>5</v>
      </c>
      <c r="I178" s="33" t="s">
        <v>5</v>
      </c>
      <c r="J178" s="34">
        <v>1</v>
      </c>
      <c r="K178" s="35" t="str">
        <f>IFERROR(IF(LEN(VLOOKUP($H178,Attributes!$A$1:$C$353,3,FALSE))=0,"",VLOOKUP($H178,Attributes!$A$1:$C$353,3,FALSE)),"")</f>
        <v>NVARCHAR(32)</v>
      </c>
    </row>
    <row r="179" spans="1:11" s="6" customFormat="1" x14ac:dyDescent="0.35">
      <c r="A179" s="32" t="s">
        <v>1842</v>
      </c>
      <c r="B179" s="33" t="s">
        <v>1029</v>
      </c>
      <c r="C179" s="33" t="s">
        <v>916</v>
      </c>
      <c r="D179" s="33" t="s">
        <v>928</v>
      </c>
      <c r="E179" s="33" t="s">
        <v>35</v>
      </c>
      <c r="F179" s="33" t="s">
        <v>1131</v>
      </c>
      <c r="G179" s="33" t="s">
        <v>11</v>
      </c>
      <c r="H179" s="33" t="s">
        <v>36</v>
      </c>
      <c r="I179" s="33" t="s">
        <v>12</v>
      </c>
      <c r="J179" s="34">
        <v>2</v>
      </c>
      <c r="K179" s="35" t="str">
        <f>IFERROR(IF(LEN(VLOOKUP($H179,Attributes!$A$1:$C$353,3,FALSE))=0,"",VLOOKUP($H179,Attributes!$A$1:$C$353,3,FALSE)),"")</f>
        <v>NVARCHAR(32)</v>
      </c>
    </row>
    <row r="180" spans="1:11" s="6" customFormat="1" x14ac:dyDescent="0.35">
      <c r="A180" s="32" t="s">
        <v>1842</v>
      </c>
      <c r="B180" s="33" t="s">
        <v>1029</v>
      </c>
      <c r="C180" s="33" t="s">
        <v>916</v>
      </c>
      <c r="D180" s="33" t="s">
        <v>928</v>
      </c>
      <c r="E180" s="33" t="s">
        <v>35</v>
      </c>
      <c r="F180" s="33" t="s">
        <v>1131</v>
      </c>
      <c r="G180" s="33" t="s">
        <v>11</v>
      </c>
      <c r="H180" s="33" t="s">
        <v>37</v>
      </c>
      <c r="I180" s="33" t="s">
        <v>13</v>
      </c>
      <c r="J180" s="34">
        <v>3</v>
      </c>
      <c r="K180" s="35" t="str">
        <f>IFERROR(IF(LEN(VLOOKUP($H180,Attributes!$A$1:$C$353,3,FALSE))=0,"",VLOOKUP($H180,Attributes!$A$1:$C$353,3,FALSE)),"")</f>
        <v>NVARCHAR(50)</v>
      </c>
    </row>
    <row r="181" spans="1:11" s="6" customFormat="1" x14ac:dyDescent="0.35">
      <c r="A181" s="32" t="s">
        <v>1842</v>
      </c>
      <c r="B181" s="33" t="s">
        <v>1029</v>
      </c>
      <c r="C181" s="33" t="s">
        <v>916</v>
      </c>
      <c r="D181" s="33" t="s">
        <v>928</v>
      </c>
      <c r="E181" s="33" t="s">
        <v>35</v>
      </c>
      <c r="F181" s="33" t="s">
        <v>1131</v>
      </c>
      <c r="G181" s="33" t="s">
        <v>11</v>
      </c>
      <c r="H181" s="33" t="s">
        <v>855</v>
      </c>
      <c r="I181" s="33" t="s">
        <v>855</v>
      </c>
      <c r="J181" s="34">
        <v>4</v>
      </c>
      <c r="K181" s="35" t="str">
        <f>IFERROR(IF(LEN(VLOOKUP($H181,Attributes!$A$1:$C$353,3,FALSE))=0,"",VLOOKUP($H181,Attributes!$A$1:$C$353,3,FALSE)),"")</f>
        <v>DATE</v>
      </c>
    </row>
    <row r="182" spans="1:11" s="6" customFormat="1" x14ac:dyDescent="0.35">
      <c r="A182" s="32" t="s">
        <v>1233</v>
      </c>
      <c r="B182" s="33" t="s">
        <v>1027</v>
      </c>
      <c r="C182" s="33" t="s">
        <v>916</v>
      </c>
      <c r="D182" s="33" t="s">
        <v>917</v>
      </c>
      <c r="E182" s="33" t="s">
        <v>20</v>
      </c>
      <c r="F182" s="33" t="s">
        <v>992</v>
      </c>
      <c r="G182" s="33" t="s">
        <v>189</v>
      </c>
      <c r="H182" s="33" t="s">
        <v>21</v>
      </c>
      <c r="I182" s="33" t="s">
        <v>21</v>
      </c>
      <c r="J182" s="34">
        <v>1</v>
      </c>
      <c r="K182" s="35" t="str">
        <f>IFERROR(IF(LEN(VLOOKUP($H182,Attributes!$A$1:$C$353,3,FALSE))=0,"",VLOOKUP($H182,Attributes!$A$1:$C$353,3,FALSE)),"")</f>
        <v>NVARCHAR(50)</v>
      </c>
    </row>
    <row r="183" spans="1:11" s="6" customFormat="1" x14ac:dyDescent="0.35">
      <c r="A183" s="32" t="s">
        <v>1870</v>
      </c>
      <c r="B183" s="33" t="s">
        <v>1028</v>
      </c>
      <c r="C183" s="33" t="s">
        <v>918</v>
      </c>
      <c r="D183" s="33" t="s">
        <v>917</v>
      </c>
      <c r="E183" s="33" t="s">
        <v>1801</v>
      </c>
      <c r="F183" s="33" t="s">
        <v>1807</v>
      </c>
      <c r="G183" s="33" t="s">
        <v>14</v>
      </c>
      <c r="H183" s="33" t="s">
        <v>1803</v>
      </c>
      <c r="I183" s="33" t="s">
        <v>1803</v>
      </c>
      <c r="J183" s="34">
        <v>1</v>
      </c>
      <c r="K183" s="35" t="str">
        <f>IFERROR(IF(LEN(VLOOKUP($H183,Attributes!$A$1:$C$353,3,FALSE))=0,"",VLOOKUP($H183,Attributes!$A$1:$C$353,3,FALSE)),"")</f>
        <v>CHAR(4)</v>
      </c>
    </row>
    <row r="184" spans="1:11" s="6" customFormat="1" x14ac:dyDescent="0.35">
      <c r="A184" s="32" t="s">
        <v>1911</v>
      </c>
      <c r="B184" s="33" t="s">
        <v>1027</v>
      </c>
      <c r="C184" s="33" t="s">
        <v>916</v>
      </c>
      <c r="D184" s="33" t="s">
        <v>917</v>
      </c>
      <c r="E184" s="33" t="s">
        <v>455</v>
      </c>
      <c r="F184" s="33" t="s">
        <v>983</v>
      </c>
      <c r="G184" s="33" t="s">
        <v>1906</v>
      </c>
      <c r="H184" s="33" t="s">
        <v>7</v>
      </c>
      <c r="I184" s="33" t="s">
        <v>7</v>
      </c>
      <c r="J184" s="34">
        <v>1</v>
      </c>
      <c r="K184" s="35" t="str">
        <f>IFERROR(IF(LEN(VLOOKUP($H184,Attributes!$A$1:$C$353,3,FALSE))=0,"",VLOOKUP($H184,Attributes!$A$1:$C$353,3,FALSE)),"")</f>
        <v>NVARCHAR(32)</v>
      </c>
    </row>
    <row r="185" spans="1:11" s="6" customFormat="1" x14ac:dyDescent="0.35">
      <c r="A185" s="32" t="s">
        <v>1911</v>
      </c>
      <c r="B185" s="33" t="s">
        <v>1027</v>
      </c>
      <c r="C185" s="33" t="s">
        <v>916</v>
      </c>
      <c r="D185" s="33" t="s">
        <v>917</v>
      </c>
      <c r="E185" s="33" t="s">
        <v>455</v>
      </c>
      <c r="F185" s="33" t="s">
        <v>983</v>
      </c>
      <c r="G185" s="33" t="s">
        <v>1906</v>
      </c>
      <c r="H185" s="33" t="s">
        <v>16</v>
      </c>
      <c r="I185" s="33" t="s">
        <v>16</v>
      </c>
      <c r="J185" s="34">
        <v>2</v>
      </c>
      <c r="K185" s="35" t="str">
        <f>IFERROR(IF(LEN(VLOOKUP($H185,Attributes!$A$1:$C$353,3,FALSE))=0,"",VLOOKUP($H185,Attributes!$A$1:$C$353,3,FALSE)),"")</f>
        <v>NVARCHAR(32)</v>
      </c>
    </row>
    <row r="186" spans="1:11" s="6" customFormat="1" x14ac:dyDescent="0.35">
      <c r="A186" s="32" t="s">
        <v>1911</v>
      </c>
      <c r="B186" s="33" t="s">
        <v>1027</v>
      </c>
      <c r="C186" s="33" t="s">
        <v>916</v>
      </c>
      <c r="D186" s="33" t="s">
        <v>917</v>
      </c>
      <c r="E186" s="33" t="s">
        <v>455</v>
      </c>
      <c r="F186" s="33" t="s">
        <v>983</v>
      </c>
      <c r="G186" s="33" t="s">
        <v>1906</v>
      </c>
      <c r="H186" s="33" t="s">
        <v>15</v>
      </c>
      <c r="I186" s="33" t="s">
        <v>15</v>
      </c>
      <c r="J186" s="34">
        <v>3</v>
      </c>
      <c r="K186" s="35" t="str">
        <f>IFERROR(IF(LEN(VLOOKUP($H186,Attributes!$A$1:$C$353,3,FALSE))=0,"",VLOOKUP($H186,Attributes!$A$1:$C$353,3,FALSE)),"")</f>
        <v>NVARCHAR(50)</v>
      </c>
    </row>
    <row r="187" spans="1:11" s="6" customFormat="1" x14ac:dyDescent="0.35">
      <c r="A187" s="32" t="s">
        <v>1911</v>
      </c>
      <c r="B187" s="33" t="s">
        <v>1027</v>
      </c>
      <c r="C187" s="33" t="s">
        <v>916</v>
      </c>
      <c r="D187" s="33" t="s">
        <v>917</v>
      </c>
      <c r="E187" s="33" t="s">
        <v>455</v>
      </c>
      <c r="F187" s="33" t="s">
        <v>983</v>
      </c>
      <c r="G187" s="33" t="s">
        <v>1906</v>
      </c>
      <c r="H187" s="33" t="s">
        <v>435</v>
      </c>
      <c r="I187" s="33" t="s">
        <v>435</v>
      </c>
      <c r="J187" s="34">
        <v>4</v>
      </c>
      <c r="K187" s="35" t="str">
        <f>IFERROR(IF(LEN(VLOOKUP($H187,Attributes!$A$1:$C$353,3,FALSE))=0,"",VLOOKUP($H187,Attributes!$A$1:$C$353,3,FALSE)),"")</f>
        <v>NVARCHAR(20)</v>
      </c>
    </row>
    <row r="188" spans="1:11" s="6" customFormat="1" x14ac:dyDescent="0.35">
      <c r="A188" s="32" t="s">
        <v>1911</v>
      </c>
      <c r="B188" s="33" t="s">
        <v>1027</v>
      </c>
      <c r="C188" s="33" t="s">
        <v>916</v>
      </c>
      <c r="D188" s="33" t="s">
        <v>917</v>
      </c>
      <c r="E188" s="33" t="s">
        <v>455</v>
      </c>
      <c r="F188" s="33" t="s">
        <v>983</v>
      </c>
      <c r="G188" s="33" t="s">
        <v>1906</v>
      </c>
      <c r="H188" s="33" t="s">
        <v>457</v>
      </c>
      <c r="I188" s="33" t="s">
        <v>457</v>
      </c>
      <c r="J188" s="34">
        <v>5</v>
      </c>
      <c r="K188" s="35" t="str">
        <f>IFERROR(IF(LEN(VLOOKUP($H188,Attributes!$A$1:$C$353,3,FALSE))=0,"",VLOOKUP($H188,Attributes!$A$1:$C$353,3,FALSE)),"")</f>
        <v>NVARCHAR(50)</v>
      </c>
    </row>
    <row r="189" spans="1:11" s="6" customFormat="1" x14ac:dyDescent="0.35">
      <c r="A189" s="32" t="s">
        <v>1234</v>
      </c>
      <c r="B189" s="33" t="s">
        <v>1027</v>
      </c>
      <c r="C189" s="33" t="s">
        <v>916</v>
      </c>
      <c r="D189" s="33" t="s">
        <v>917</v>
      </c>
      <c r="E189" s="33" t="s">
        <v>471</v>
      </c>
      <c r="F189" s="33" t="s">
        <v>974</v>
      </c>
      <c r="G189" s="33" t="s">
        <v>467</v>
      </c>
      <c r="H189" s="33" t="s">
        <v>435</v>
      </c>
      <c r="I189" s="33" t="s">
        <v>435</v>
      </c>
      <c r="J189" s="34">
        <v>1</v>
      </c>
      <c r="K189" s="35" t="str">
        <f>IFERROR(IF(LEN(VLOOKUP($H189,Attributes!$A$1:$C$353,3,FALSE))=0,"",VLOOKUP($H189,Attributes!$A$1:$C$353,3,FALSE)),"")</f>
        <v>NVARCHAR(20)</v>
      </c>
    </row>
    <row r="190" spans="1:11" s="6" customFormat="1" x14ac:dyDescent="0.35">
      <c r="A190" s="32" t="s">
        <v>1234</v>
      </c>
      <c r="B190" s="33" t="s">
        <v>1027</v>
      </c>
      <c r="C190" s="33" t="s">
        <v>916</v>
      </c>
      <c r="D190" s="33" t="s">
        <v>917</v>
      </c>
      <c r="E190" s="33" t="s">
        <v>471</v>
      </c>
      <c r="F190" s="33" t="s">
        <v>974</v>
      </c>
      <c r="G190" s="33" t="s">
        <v>467</v>
      </c>
      <c r="H190" s="33" t="s">
        <v>457</v>
      </c>
      <c r="I190" s="33" t="s">
        <v>469</v>
      </c>
      <c r="J190" s="34">
        <v>2</v>
      </c>
      <c r="K190" s="35" t="str">
        <f>IFERROR(IF(LEN(VLOOKUP($H190,Attributes!$A$1:$C$353,3,FALSE))=0,"",VLOOKUP($H190,Attributes!$A$1:$C$353,3,FALSE)),"")</f>
        <v>NVARCHAR(50)</v>
      </c>
    </row>
    <row r="191" spans="1:11" s="6" customFormat="1" x14ac:dyDescent="0.35">
      <c r="A191" s="32" t="s">
        <v>1235</v>
      </c>
      <c r="B191" s="33" t="s">
        <v>1027</v>
      </c>
      <c r="C191" s="33" t="s">
        <v>916</v>
      </c>
      <c r="D191" s="33" t="s">
        <v>917</v>
      </c>
      <c r="E191" s="33" t="s">
        <v>471</v>
      </c>
      <c r="F191" s="33" t="s">
        <v>976</v>
      </c>
      <c r="G191" s="33" t="s">
        <v>467</v>
      </c>
      <c r="H191" s="33" t="s">
        <v>435</v>
      </c>
      <c r="I191" s="33" t="s">
        <v>435</v>
      </c>
      <c r="J191" s="34">
        <v>1</v>
      </c>
      <c r="K191" s="35" t="str">
        <f>IFERROR(IF(LEN(VLOOKUP($H191,Attributes!$A$1:$C$353,3,FALSE))=0,"",VLOOKUP($H191,Attributes!$A$1:$C$353,3,FALSE)),"")</f>
        <v>NVARCHAR(20)</v>
      </c>
    </row>
    <row r="192" spans="1:11" s="6" customFormat="1" x14ac:dyDescent="0.35">
      <c r="A192" s="32" t="s">
        <v>1235</v>
      </c>
      <c r="B192" s="33" t="s">
        <v>1027</v>
      </c>
      <c r="C192" s="33" t="s">
        <v>916</v>
      </c>
      <c r="D192" s="33" t="s">
        <v>917</v>
      </c>
      <c r="E192" s="33" t="s">
        <v>471</v>
      </c>
      <c r="F192" s="33" t="s">
        <v>976</v>
      </c>
      <c r="G192" s="33" t="s">
        <v>467</v>
      </c>
      <c r="H192" s="33" t="s">
        <v>457</v>
      </c>
      <c r="I192" s="33" t="s">
        <v>470</v>
      </c>
      <c r="J192" s="34">
        <v>2</v>
      </c>
      <c r="K192" s="35" t="str">
        <f>IFERROR(IF(LEN(VLOOKUP($H192,Attributes!$A$1:$C$353,3,FALSE))=0,"",VLOOKUP($H192,Attributes!$A$1:$C$353,3,FALSE)),"")</f>
        <v>NVARCHAR(50)</v>
      </c>
    </row>
    <row r="193" spans="1:11" s="6" customFormat="1" x14ac:dyDescent="0.35">
      <c r="A193" s="32" t="s">
        <v>1236</v>
      </c>
      <c r="B193" s="33" t="s">
        <v>1027</v>
      </c>
      <c r="C193" s="33" t="s">
        <v>916</v>
      </c>
      <c r="D193" s="33" t="s">
        <v>917</v>
      </c>
      <c r="E193" s="33" t="s">
        <v>471</v>
      </c>
      <c r="F193" s="33" t="s">
        <v>1025</v>
      </c>
      <c r="G193" s="33" t="s">
        <v>455</v>
      </c>
      <c r="H193" s="33" t="s">
        <v>435</v>
      </c>
      <c r="I193" s="33" t="s">
        <v>435</v>
      </c>
      <c r="J193" s="34">
        <v>1</v>
      </c>
      <c r="K193" s="35" t="str">
        <f>IFERROR(IF(LEN(VLOOKUP($H193,Attributes!$A$1:$C$353,3,FALSE))=0,"",VLOOKUP($H193,Attributes!$A$1:$C$353,3,FALSE)),"")</f>
        <v>NVARCHAR(20)</v>
      </c>
    </row>
    <row r="194" spans="1:11" s="6" customFormat="1" x14ac:dyDescent="0.35">
      <c r="A194" s="32" t="s">
        <v>1236</v>
      </c>
      <c r="B194" s="33" t="s">
        <v>1027</v>
      </c>
      <c r="C194" s="33" t="s">
        <v>916</v>
      </c>
      <c r="D194" s="33" t="s">
        <v>917</v>
      </c>
      <c r="E194" s="33" t="s">
        <v>471</v>
      </c>
      <c r="F194" s="33" t="s">
        <v>1025</v>
      </c>
      <c r="G194" s="33" t="s">
        <v>455</v>
      </c>
      <c r="H194" s="33" t="s">
        <v>457</v>
      </c>
      <c r="I194" s="33" t="s">
        <v>457</v>
      </c>
      <c r="J194" s="34">
        <v>2</v>
      </c>
      <c r="K194" s="35" t="str">
        <f>IFERROR(IF(LEN(VLOOKUP($H194,Attributes!$A$1:$C$353,3,FALSE))=0,"",VLOOKUP($H194,Attributes!$A$1:$C$353,3,FALSE)),"")</f>
        <v>NVARCHAR(50)</v>
      </c>
    </row>
    <row r="195" spans="1:11" s="6" customFormat="1" x14ac:dyDescent="0.35">
      <c r="A195" s="32" t="s">
        <v>1237</v>
      </c>
      <c r="B195" s="33" t="s">
        <v>1027</v>
      </c>
      <c r="C195" s="33" t="s">
        <v>916</v>
      </c>
      <c r="D195" s="33" t="s">
        <v>917</v>
      </c>
      <c r="E195" s="33" t="s">
        <v>14</v>
      </c>
      <c r="F195" s="33" t="s">
        <v>1032</v>
      </c>
      <c r="G195" s="33" t="s">
        <v>455</v>
      </c>
      <c r="H195" s="33" t="s">
        <v>7</v>
      </c>
      <c r="I195" s="33" t="s">
        <v>7</v>
      </c>
      <c r="J195" s="34">
        <v>1</v>
      </c>
      <c r="K195" s="35" t="str">
        <f>IFERROR(IF(LEN(VLOOKUP($H195,Attributes!$A$1:$C$353,3,FALSE))=0,"",VLOOKUP($H195,Attributes!$A$1:$C$353,3,FALSE)),"")</f>
        <v>NVARCHAR(32)</v>
      </c>
    </row>
    <row r="196" spans="1:11" s="6" customFormat="1" x14ac:dyDescent="0.35">
      <c r="A196" s="32" t="s">
        <v>1237</v>
      </c>
      <c r="B196" s="33" t="s">
        <v>1027</v>
      </c>
      <c r="C196" s="33" t="s">
        <v>916</v>
      </c>
      <c r="D196" s="33" t="s">
        <v>917</v>
      </c>
      <c r="E196" s="33" t="s">
        <v>14</v>
      </c>
      <c r="F196" s="33" t="s">
        <v>1032</v>
      </c>
      <c r="G196" s="33" t="s">
        <v>455</v>
      </c>
      <c r="H196" s="33" t="s">
        <v>16</v>
      </c>
      <c r="I196" s="33" t="s">
        <v>16</v>
      </c>
      <c r="J196" s="34">
        <v>2</v>
      </c>
      <c r="K196" s="35" t="str">
        <f>IFERROR(IF(LEN(VLOOKUP($H196,Attributes!$A$1:$C$353,3,FALSE))=0,"",VLOOKUP($H196,Attributes!$A$1:$C$353,3,FALSE)),"")</f>
        <v>NVARCHAR(32)</v>
      </c>
    </row>
    <row r="197" spans="1:11" s="6" customFormat="1" x14ac:dyDescent="0.35">
      <c r="A197" s="32" t="s">
        <v>1237</v>
      </c>
      <c r="B197" s="33" t="s">
        <v>1027</v>
      </c>
      <c r="C197" s="33" t="s">
        <v>916</v>
      </c>
      <c r="D197" s="33" t="s">
        <v>917</v>
      </c>
      <c r="E197" s="33" t="s">
        <v>14</v>
      </c>
      <c r="F197" s="33" t="s">
        <v>1032</v>
      </c>
      <c r="G197" s="33" t="s">
        <v>455</v>
      </c>
      <c r="H197" s="33" t="s">
        <v>15</v>
      </c>
      <c r="I197" s="33" t="s">
        <v>15</v>
      </c>
      <c r="J197" s="34">
        <v>3</v>
      </c>
      <c r="K197" s="35" t="str">
        <f>IFERROR(IF(LEN(VLOOKUP($H197,Attributes!$A$1:$C$353,3,FALSE))=0,"",VLOOKUP($H197,Attributes!$A$1:$C$353,3,FALSE)),"")</f>
        <v>NVARCHAR(50)</v>
      </c>
    </row>
    <row r="198" spans="1:11" s="6" customFormat="1" x14ac:dyDescent="0.35">
      <c r="A198" s="32" t="s">
        <v>1992</v>
      </c>
      <c r="B198" s="33" t="s">
        <v>1028</v>
      </c>
      <c r="C198" s="33" t="s">
        <v>918</v>
      </c>
      <c r="D198" s="33" t="s">
        <v>917</v>
      </c>
      <c r="E198" s="33" t="s">
        <v>9</v>
      </c>
      <c r="F198" s="33" t="s">
        <v>1000</v>
      </c>
      <c r="G198" s="33" t="s">
        <v>14</v>
      </c>
      <c r="H198" s="33" t="s">
        <v>10</v>
      </c>
      <c r="I198" s="33" t="s">
        <v>170</v>
      </c>
      <c r="J198" s="34">
        <v>1</v>
      </c>
      <c r="K198" s="35" t="str">
        <f>IFERROR(IF(LEN(VLOOKUP($H198,Attributes!$A$1:$C$353,3,FALSE))=0,"",VLOOKUP($H198,Attributes!$A$1:$C$353,3,FALSE)),"")</f>
        <v>NVARCHAR(50)</v>
      </c>
    </row>
    <row r="199" spans="1:11" s="6" customFormat="1" x14ac:dyDescent="0.35">
      <c r="A199" s="32" t="s">
        <v>1994</v>
      </c>
      <c r="B199" s="33" t="s">
        <v>1028</v>
      </c>
      <c r="C199" s="33" t="s">
        <v>918</v>
      </c>
      <c r="D199" s="33" t="s">
        <v>917</v>
      </c>
      <c r="E199" s="33" t="s">
        <v>22</v>
      </c>
      <c r="F199" s="33" t="s">
        <v>1993</v>
      </c>
      <c r="G199" s="33" t="s">
        <v>124</v>
      </c>
      <c r="H199" s="33" t="s">
        <v>23</v>
      </c>
      <c r="I199" s="33" t="s">
        <v>1989</v>
      </c>
      <c r="J199" s="34">
        <v>1</v>
      </c>
      <c r="K199" s="35" t="str">
        <f>IFERROR(IF(LEN(VLOOKUP($H199,Attributes!$A$1:$C$353,3,FALSE))=0,"",VLOOKUP($H199,Attributes!$A$1:$C$353,3,FALSE)),"")</f>
        <v>NVARCHAR(32)</v>
      </c>
    </row>
    <row r="200" spans="1:11" s="6" customFormat="1" x14ac:dyDescent="0.35">
      <c r="A200" s="32" t="s">
        <v>936</v>
      </c>
      <c r="B200" s="33" t="s">
        <v>1027</v>
      </c>
      <c r="C200" s="33" t="s">
        <v>916</v>
      </c>
      <c r="D200" s="33" t="s">
        <v>917</v>
      </c>
      <c r="E200" s="33" t="s">
        <v>22</v>
      </c>
      <c r="F200" s="33" t="s">
        <v>1003</v>
      </c>
      <c r="G200" s="33" t="s">
        <v>211</v>
      </c>
      <c r="H200" s="33" t="s">
        <v>23</v>
      </c>
      <c r="I200" s="33" t="s">
        <v>5</v>
      </c>
      <c r="J200" s="34">
        <v>1</v>
      </c>
      <c r="K200" s="35" t="str">
        <f>IFERROR(IF(LEN(VLOOKUP($H200,Attributes!$A$1:$C$353,3,FALSE))=0,"",VLOOKUP($H200,Attributes!$A$1:$C$353,3,FALSE)),"")</f>
        <v>NVARCHAR(32)</v>
      </c>
    </row>
    <row r="201" spans="1:11" s="6" customFormat="1" x14ac:dyDescent="0.35">
      <c r="A201" s="32" t="s">
        <v>937</v>
      </c>
      <c r="B201" s="33" t="s">
        <v>1027</v>
      </c>
      <c r="C201" s="33" t="s">
        <v>916</v>
      </c>
      <c r="D201" s="33" t="s">
        <v>917</v>
      </c>
      <c r="E201" s="33" t="s">
        <v>22</v>
      </c>
      <c r="F201" s="33" t="s">
        <v>1004</v>
      </c>
      <c r="G201" s="33" t="s">
        <v>211</v>
      </c>
      <c r="H201" s="33" t="s">
        <v>23</v>
      </c>
      <c r="I201" s="33" t="s">
        <v>36</v>
      </c>
      <c r="J201" s="34">
        <v>1</v>
      </c>
      <c r="K201" s="35" t="str">
        <f>IFERROR(IF(LEN(VLOOKUP($H201,Attributes!$A$1:$C$353,3,FALSE))=0,"",VLOOKUP($H201,Attributes!$A$1:$C$353,3,FALSE)),"")</f>
        <v>NVARCHAR(32)</v>
      </c>
    </row>
    <row r="202" spans="1:11" s="6" customFormat="1" x14ac:dyDescent="0.35">
      <c r="A202" s="32" t="s">
        <v>951</v>
      </c>
      <c r="B202" s="33" t="s">
        <v>1027</v>
      </c>
      <c r="C202" s="33" t="s">
        <v>916</v>
      </c>
      <c r="D202" s="33" t="s">
        <v>917</v>
      </c>
      <c r="E202" s="33" t="s">
        <v>211</v>
      </c>
      <c r="F202" s="33" t="s">
        <v>950</v>
      </c>
      <c r="G202" s="33" t="s">
        <v>35</v>
      </c>
      <c r="H202" s="33" t="s">
        <v>5</v>
      </c>
      <c r="I202" s="33" t="s">
        <v>5</v>
      </c>
      <c r="J202" s="34">
        <v>1</v>
      </c>
      <c r="K202" s="35" t="str">
        <f>IFERROR(IF(LEN(VLOOKUP($H202,Attributes!$A$1:$C$353,3,FALSE))=0,"",VLOOKUP($H202,Attributes!$A$1:$C$353,3,FALSE)),"")</f>
        <v>NVARCHAR(32)</v>
      </c>
    </row>
    <row r="203" spans="1:11" s="6" customFormat="1" x14ac:dyDescent="0.35">
      <c r="A203" s="32" t="s">
        <v>951</v>
      </c>
      <c r="B203" s="33" t="s">
        <v>1027</v>
      </c>
      <c r="C203" s="33" t="s">
        <v>916</v>
      </c>
      <c r="D203" s="33" t="s">
        <v>917</v>
      </c>
      <c r="E203" s="33" t="s">
        <v>211</v>
      </c>
      <c r="F203" s="33" t="s">
        <v>950</v>
      </c>
      <c r="G203" s="33" t="s">
        <v>35</v>
      </c>
      <c r="H203" s="33" t="s">
        <v>36</v>
      </c>
      <c r="I203" s="33" t="s">
        <v>36</v>
      </c>
      <c r="J203" s="34">
        <v>2</v>
      </c>
      <c r="K203" s="35" t="str">
        <f>IFERROR(IF(LEN(VLOOKUP($H203,Attributes!$A$1:$C$353,3,FALSE))=0,"",VLOOKUP($H203,Attributes!$A$1:$C$353,3,FALSE)),"")</f>
        <v>NVARCHAR(32)</v>
      </c>
    </row>
    <row r="204" spans="1:11" s="6" customFormat="1" x14ac:dyDescent="0.35">
      <c r="A204" s="32" t="s">
        <v>964</v>
      </c>
      <c r="B204" s="33" t="s">
        <v>1027</v>
      </c>
      <c r="C204" s="33" t="s">
        <v>916</v>
      </c>
      <c r="D204" s="33" t="s">
        <v>917</v>
      </c>
      <c r="E204" s="33" t="s">
        <v>39</v>
      </c>
      <c r="F204" s="33" t="s">
        <v>963</v>
      </c>
      <c r="G204" s="33" t="s">
        <v>35</v>
      </c>
      <c r="H204" s="33" t="s">
        <v>37</v>
      </c>
      <c r="I204" s="33" t="s">
        <v>37</v>
      </c>
      <c r="J204" s="34">
        <v>1</v>
      </c>
      <c r="K204" s="35" t="str">
        <f>IFERROR(IF(LEN(VLOOKUP($H204,Attributes!$A$1:$C$353,3,FALSE))=0,"",VLOOKUP($H204,Attributes!$A$1:$C$353,3,FALSE)),"")</f>
        <v>NVARCHAR(50)</v>
      </c>
    </row>
    <row r="205" spans="1:11" s="6" customFormat="1" x14ac:dyDescent="0.35">
      <c r="A205" s="32" t="s">
        <v>946</v>
      </c>
      <c r="B205" s="33" t="s">
        <v>1028</v>
      </c>
      <c r="C205" s="33" t="s">
        <v>918</v>
      </c>
      <c r="D205" s="33" t="s">
        <v>917</v>
      </c>
      <c r="E205" s="33" t="s">
        <v>262</v>
      </c>
      <c r="F205" s="33" t="s">
        <v>1010</v>
      </c>
      <c r="G205" s="33" t="s">
        <v>35</v>
      </c>
      <c r="H205" s="33" t="s">
        <v>253</v>
      </c>
      <c r="I205" s="33" t="s">
        <v>253</v>
      </c>
      <c r="J205" s="34">
        <v>1</v>
      </c>
      <c r="K205" s="35" t="str">
        <f>IFERROR(IF(LEN(VLOOKUP($H205,Attributes!$A$1:$C$353,3,FALSE))=0,"",VLOOKUP($H205,Attributes!$A$1:$C$353,3,FALSE)),"")</f>
        <v>NVARCHAR(50)</v>
      </c>
    </row>
    <row r="206" spans="1:11" s="6" customFormat="1" x14ac:dyDescent="0.35">
      <c r="A206" s="32" t="s">
        <v>956</v>
      </c>
      <c r="B206" s="33" t="s">
        <v>1027</v>
      </c>
      <c r="C206" s="33" t="s">
        <v>916</v>
      </c>
      <c r="D206" s="33" t="s">
        <v>917</v>
      </c>
      <c r="E206" s="33" t="s">
        <v>211</v>
      </c>
      <c r="F206" s="33" t="s">
        <v>955</v>
      </c>
      <c r="G206" s="33" t="s">
        <v>219</v>
      </c>
      <c r="H206" s="33" t="s">
        <v>5</v>
      </c>
      <c r="I206" s="33" t="s">
        <v>5</v>
      </c>
      <c r="J206" s="34">
        <v>1</v>
      </c>
      <c r="K206" s="35" t="str">
        <f>IFERROR(IF(LEN(VLOOKUP($H206,Attributes!$A$1:$C$353,3,FALSE))=0,"",VLOOKUP($H206,Attributes!$A$1:$C$353,3,FALSE)),"")</f>
        <v>NVARCHAR(32)</v>
      </c>
    </row>
    <row r="207" spans="1:11" s="6" customFormat="1" x14ac:dyDescent="0.35">
      <c r="A207" s="32" t="s">
        <v>956</v>
      </c>
      <c r="B207" s="33" t="s">
        <v>1027</v>
      </c>
      <c r="C207" s="33" t="s">
        <v>916</v>
      </c>
      <c r="D207" s="33" t="s">
        <v>917</v>
      </c>
      <c r="E207" s="33" t="s">
        <v>211</v>
      </c>
      <c r="F207" s="33" t="s">
        <v>955</v>
      </c>
      <c r="G207" s="33" t="s">
        <v>219</v>
      </c>
      <c r="H207" s="33" t="s">
        <v>36</v>
      </c>
      <c r="I207" s="33" t="s">
        <v>36</v>
      </c>
      <c r="J207" s="34">
        <v>2</v>
      </c>
      <c r="K207" s="35" t="str">
        <f>IFERROR(IF(LEN(VLOOKUP($H207,Attributes!$A$1:$C$353,3,FALSE))=0,"",VLOOKUP($H207,Attributes!$A$1:$C$353,3,FALSE)),"")</f>
        <v>NVARCHAR(32)</v>
      </c>
    </row>
    <row r="208" spans="1:11" s="6" customFormat="1" x14ac:dyDescent="0.35">
      <c r="A208" s="32" t="s">
        <v>945</v>
      </c>
      <c r="B208" s="33" t="s">
        <v>1028</v>
      </c>
      <c r="C208" s="33" t="s">
        <v>916</v>
      </c>
      <c r="D208" s="33" t="s">
        <v>917</v>
      </c>
      <c r="E208" s="33" t="s">
        <v>221</v>
      </c>
      <c r="F208" s="33" t="s">
        <v>940</v>
      </c>
      <c r="G208" s="33" t="s">
        <v>219</v>
      </c>
      <c r="H208" s="33" t="s">
        <v>220</v>
      </c>
      <c r="I208" s="33" t="s">
        <v>220</v>
      </c>
      <c r="J208" s="34">
        <v>1</v>
      </c>
      <c r="K208" s="35" t="str">
        <f>IFERROR(IF(LEN(VLOOKUP($H208,Attributes!$A$1:$C$353,3,FALSE))=0,"",VLOOKUP($H208,Attributes!$A$1:$C$353,3,FALSE)),"")</f>
        <v>NVARCHAR(32)</v>
      </c>
    </row>
    <row r="209" spans="1:11" s="6" customFormat="1" x14ac:dyDescent="0.35">
      <c r="A209" s="32" t="s">
        <v>949</v>
      </c>
      <c r="B209" s="33" t="s">
        <v>1027</v>
      </c>
      <c r="C209" s="33" t="s">
        <v>916</v>
      </c>
      <c r="D209" s="33" t="s">
        <v>917</v>
      </c>
      <c r="E209" s="33" t="s">
        <v>211</v>
      </c>
      <c r="F209" s="33" t="s">
        <v>948</v>
      </c>
      <c r="G209" s="33" t="s">
        <v>293</v>
      </c>
      <c r="H209" s="33" t="s">
        <v>5</v>
      </c>
      <c r="I209" s="33" t="s">
        <v>5</v>
      </c>
      <c r="J209" s="34">
        <v>1</v>
      </c>
      <c r="K209" s="35" t="str">
        <f>IFERROR(IF(LEN(VLOOKUP($H209,Attributes!$A$1:$C$353,3,FALSE))=0,"",VLOOKUP($H209,Attributes!$A$1:$C$353,3,FALSE)),"")</f>
        <v>NVARCHAR(32)</v>
      </c>
    </row>
    <row r="210" spans="1:11" s="6" customFormat="1" x14ac:dyDescent="0.35">
      <c r="A210" s="32" t="s">
        <v>949</v>
      </c>
      <c r="B210" s="33" t="s">
        <v>1027</v>
      </c>
      <c r="C210" s="33" t="s">
        <v>916</v>
      </c>
      <c r="D210" s="33" t="s">
        <v>917</v>
      </c>
      <c r="E210" s="33" t="s">
        <v>211</v>
      </c>
      <c r="F210" s="33" t="s">
        <v>948</v>
      </c>
      <c r="G210" s="33" t="s">
        <v>293</v>
      </c>
      <c r="H210" s="33" t="s">
        <v>36</v>
      </c>
      <c r="I210" s="33" t="s">
        <v>36</v>
      </c>
      <c r="J210" s="34">
        <v>2</v>
      </c>
      <c r="K210" s="35" t="str">
        <f>IFERROR(IF(LEN(VLOOKUP($H210,Attributes!$A$1:$C$353,3,FALSE))=0,"",VLOOKUP($H210,Attributes!$A$1:$C$353,3,FALSE)),"")</f>
        <v>NVARCHAR(32)</v>
      </c>
    </row>
    <row r="211" spans="1:11" s="6" customFormat="1" x14ac:dyDescent="0.35">
      <c r="A211" s="32" t="s">
        <v>941</v>
      </c>
      <c r="B211" s="33" t="s">
        <v>1028</v>
      </c>
      <c r="C211" s="33" t="s">
        <v>916</v>
      </c>
      <c r="D211" s="33" t="s">
        <v>917</v>
      </c>
      <c r="E211" s="33" t="s">
        <v>301</v>
      </c>
      <c r="F211" s="33" t="s">
        <v>940</v>
      </c>
      <c r="G211" s="33" t="s">
        <v>293</v>
      </c>
      <c r="H211" s="33" t="s">
        <v>302</v>
      </c>
      <c r="I211" s="33" t="s">
        <v>302</v>
      </c>
      <c r="J211" s="34">
        <v>1</v>
      </c>
      <c r="K211" s="35" t="str">
        <f>IFERROR(IF(LEN(VLOOKUP($H211,Attributes!$A$1:$C$353,3,FALSE))=0,"",VLOOKUP($H211,Attributes!$A$1:$C$353,3,FALSE)),"")</f>
        <v>NVARCHAR(50)</v>
      </c>
    </row>
    <row r="212" spans="1:11" s="6" customFormat="1" x14ac:dyDescent="0.35">
      <c r="A212" s="32" t="s">
        <v>943</v>
      </c>
      <c r="B212" s="33" t="s">
        <v>1028</v>
      </c>
      <c r="C212" s="33" t="s">
        <v>918</v>
      </c>
      <c r="D212" s="33" t="s">
        <v>917</v>
      </c>
      <c r="E212" s="33" t="s">
        <v>25</v>
      </c>
      <c r="F212" s="33" t="s">
        <v>1009</v>
      </c>
      <c r="G212" s="33" t="s">
        <v>293</v>
      </c>
      <c r="H212" s="33" t="s">
        <v>23</v>
      </c>
      <c r="I212" s="33" t="s">
        <v>292</v>
      </c>
      <c r="J212" s="34">
        <v>1</v>
      </c>
      <c r="K212" s="35" t="str">
        <f>IFERROR(IF(LEN(VLOOKUP($H212,Attributes!$A$1:$C$353,3,FALSE))=0,"",VLOOKUP($H212,Attributes!$A$1:$C$353,3,FALSE)),"")</f>
        <v>NVARCHAR(32)</v>
      </c>
    </row>
    <row r="213" spans="1:11" s="6" customFormat="1" x14ac:dyDescent="0.35">
      <c r="A213" s="32" t="s">
        <v>943</v>
      </c>
      <c r="B213" s="33" t="s">
        <v>1028</v>
      </c>
      <c r="C213" s="33" t="s">
        <v>918</v>
      </c>
      <c r="D213" s="33" t="s">
        <v>917</v>
      </c>
      <c r="E213" s="33" t="s">
        <v>25</v>
      </c>
      <c r="F213" s="33" t="s">
        <v>1009</v>
      </c>
      <c r="G213" s="33" t="s">
        <v>293</v>
      </c>
      <c r="H213" s="33" t="s">
        <v>1514</v>
      </c>
      <c r="I213" s="33" t="s">
        <v>1514</v>
      </c>
      <c r="J213" s="34">
        <v>2</v>
      </c>
      <c r="K213" s="35" t="str">
        <f>IFERROR(IF(LEN(VLOOKUP($H213,Attributes!$A$1:$C$353,3,FALSE))=0,"",VLOOKUP($H213,Attributes!$A$1:$C$353,3,FALSE)),"")</f>
        <v>NVARCHAR(50)</v>
      </c>
    </row>
    <row r="214" spans="1:11" s="6" customFormat="1" x14ac:dyDescent="0.35">
      <c r="A214" s="32" t="s">
        <v>943</v>
      </c>
      <c r="B214" s="33" t="s">
        <v>1028</v>
      </c>
      <c r="C214" s="33" t="s">
        <v>918</v>
      </c>
      <c r="D214" s="33" t="s">
        <v>917</v>
      </c>
      <c r="E214" s="33" t="s">
        <v>25</v>
      </c>
      <c r="F214" s="33" t="s">
        <v>1009</v>
      </c>
      <c r="G214" s="33" t="s">
        <v>293</v>
      </c>
      <c r="H214" s="33" t="s">
        <v>27</v>
      </c>
      <c r="I214" s="33" t="s">
        <v>27</v>
      </c>
      <c r="J214" s="34">
        <v>3</v>
      </c>
      <c r="K214" s="35" t="str">
        <f>IFERROR(IF(LEN(VLOOKUP($H214,Attributes!$A$1:$C$353,3,FALSE))=0,"",VLOOKUP($H214,Attributes!$A$1:$C$353,3,FALSE)),"")</f>
        <v>DATE</v>
      </c>
    </row>
    <row r="215" spans="1:11" s="6" customFormat="1" x14ac:dyDescent="0.35">
      <c r="A215" s="32" t="s">
        <v>935</v>
      </c>
      <c r="B215" s="33" t="s">
        <v>1027</v>
      </c>
      <c r="C215" s="33" t="s">
        <v>916</v>
      </c>
      <c r="D215" s="33" t="s">
        <v>917</v>
      </c>
      <c r="E215" s="33" t="s">
        <v>22</v>
      </c>
      <c r="F215" s="33" t="s">
        <v>1867</v>
      </c>
      <c r="G215" s="33" t="s">
        <v>14</v>
      </c>
      <c r="H215" s="33" t="s">
        <v>23</v>
      </c>
      <c r="I215" s="33" t="s">
        <v>7</v>
      </c>
      <c r="J215" s="34">
        <v>1</v>
      </c>
      <c r="K215" s="35" t="str">
        <f>IFERROR(IF(LEN(VLOOKUP($H215,Attributes!$A$1:$C$353,3,FALSE))=0,"",VLOOKUP($H215,Attributes!$A$1:$C$353,3,FALSE)),"")</f>
        <v>NVARCHAR(32)</v>
      </c>
    </row>
    <row r="216" spans="1:11" s="6" customFormat="1" x14ac:dyDescent="0.35">
      <c r="A216" s="32" t="s">
        <v>933</v>
      </c>
      <c r="B216" s="33" t="s">
        <v>1028</v>
      </c>
      <c r="C216" s="33" t="s">
        <v>918</v>
      </c>
      <c r="D216" s="33" t="s">
        <v>917</v>
      </c>
      <c r="E216" s="33" t="s">
        <v>22</v>
      </c>
      <c r="F216" s="33" t="s">
        <v>1005</v>
      </c>
      <c r="G216" s="33" t="s">
        <v>168</v>
      </c>
      <c r="H216" s="33" t="s">
        <v>23</v>
      </c>
      <c r="I216" s="33" t="s">
        <v>185</v>
      </c>
      <c r="J216" s="34">
        <v>1</v>
      </c>
      <c r="K216" s="35" t="str">
        <f>IFERROR(IF(LEN(VLOOKUP($H216,Attributes!$A$1:$C$353,3,FALSE))=0,"",VLOOKUP($H216,Attributes!$A$1:$C$353,3,FALSE)),"")</f>
        <v>NVARCHAR(32)</v>
      </c>
    </row>
    <row r="217" spans="1:11" s="6" customFormat="1" x14ac:dyDescent="0.35">
      <c r="A217" s="32" t="s">
        <v>953</v>
      </c>
      <c r="B217" s="33" t="s">
        <v>1027</v>
      </c>
      <c r="C217" s="33" t="s">
        <v>916</v>
      </c>
      <c r="D217" s="33" t="s">
        <v>917</v>
      </c>
      <c r="E217" s="33" t="s">
        <v>211</v>
      </c>
      <c r="F217" s="33" t="s">
        <v>952</v>
      </c>
      <c r="G217" s="33" t="s">
        <v>158</v>
      </c>
      <c r="H217" s="33" t="s">
        <v>5</v>
      </c>
      <c r="I217" s="33" t="s">
        <v>7</v>
      </c>
      <c r="J217" s="34">
        <v>1</v>
      </c>
      <c r="K217" s="35" t="str">
        <f>IFERROR(IF(LEN(VLOOKUP($H217,Attributes!$A$1:$C$353,3,FALSE))=0,"",VLOOKUP($H217,Attributes!$A$1:$C$353,3,FALSE)),"")</f>
        <v>NVARCHAR(32)</v>
      </c>
    </row>
    <row r="218" spans="1:11" s="6" customFormat="1" x14ac:dyDescent="0.35">
      <c r="A218" s="32" t="s">
        <v>953</v>
      </c>
      <c r="B218" s="33" t="s">
        <v>1027</v>
      </c>
      <c r="C218" s="33" t="s">
        <v>916</v>
      </c>
      <c r="D218" s="33" t="s">
        <v>917</v>
      </c>
      <c r="E218" s="33" t="s">
        <v>211</v>
      </c>
      <c r="F218" s="33" t="s">
        <v>952</v>
      </c>
      <c r="G218" s="33" t="s">
        <v>158</v>
      </c>
      <c r="H218" s="33" t="s">
        <v>36</v>
      </c>
      <c r="I218" s="33" t="s">
        <v>40</v>
      </c>
      <c r="J218" s="34">
        <v>2</v>
      </c>
      <c r="K218" s="35" t="str">
        <f>IFERROR(IF(LEN(VLOOKUP($H218,Attributes!$A$1:$C$353,3,FALSE))=0,"",VLOOKUP($H218,Attributes!$A$1:$C$353,3,FALSE)),"")</f>
        <v>NVARCHAR(32)</v>
      </c>
    </row>
    <row r="219" spans="1:11" s="6" customFormat="1" x14ac:dyDescent="0.35">
      <c r="A219" s="32" t="s">
        <v>954</v>
      </c>
      <c r="B219" s="33" t="s">
        <v>1027</v>
      </c>
      <c r="C219" s="33" t="s">
        <v>916</v>
      </c>
      <c r="D219" s="33" t="s">
        <v>917</v>
      </c>
      <c r="E219" s="33" t="s">
        <v>211</v>
      </c>
      <c r="F219" s="33" t="s">
        <v>952</v>
      </c>
      <c r="G219" s="33" t="s">
        <v>124</v>
      </c>
      <c r="H219" s="33" t="s">
        <v>5</v>
      </c>
      <c r="I219" s="33" t="s">
        <v>125</v>
      </c>
      <c r="J219" s="34">
        <v>1</v>
      </c>
      <c r="K219" s="35" t="str">
        <f>IFERROR(IF(LEN(VLOOKUP($H219,Attributes!$A$1:$C$353,3,FALSE))=0,"",VLOOKUP($H219,Attributes!$A$1:$C$353,3,FALSE)),"")</f>
        <v>NVARCHAR(32)</v>
      </c>
    </row>
    <row r="220" spans="1:11" s="6" customFormat="1" x14ac:dyDescent="0.35">
      <c r="A220" s="32" t="s">
        <v>954</v>
      </c>
      <c r="B220" s="33" t="s">
        <v>1027</v>
      </c>
      <c r="C220" s="33" t="s">
        <v>916</v>
      </c>
      <c r="D220" s="33" t="s">
        <v>917</v>
      </c>
      <c r="E220" s="33" t="s">
        <v>211</v>
      </c>
      <c r="F220" s="33" t="s">
        <v>952</v>
      </c>
      <c r="G220" s="33" t="s">
        <v>124</v>
      </c>
      <c r="H220" s="33" t="s">
        <v>36</v>
      </c>
      <c r="I220" s="33" t="s">
        <v>12</v>
      </c>
      <c r="J220" s="34">
        <v>2</v>
      </c>
      <c r="K220" s="35" t="str">
        <f>IFERROR(IF(LEN(VLOOKUP($H220,Attributes!$A$1:$C$353,3,FALSE))=0,"",VLOOKUP($H220,Attributes!$A$1:$C$353,3,FALSE)),"")</f>
        <v>NVARCHAR(32)</v>
      </c>
    </row>
    <row r="221" spans="1:11" s="6" customFormat="1" x14ac:dyDescent="0.35">
      <c r="A221" s="32" t="s">
        <v>932</v>
      </c>
      <c r="B221" s="33" t="s">
        <v>1028</v>
      </c>
      <c r="C221" s="33" t="s">
        <v>918</v>
      </c>
      <c r="D221" s="33" t="s">
        <v>917</v>
      </c>
      <c r="E221" s="33" t="s">
        <v>22</v>
      </c>
      <c r="F221" s="33" t="s">
        <v>1006</v>
      </c>
      <c r="G221" s="33" t="s">
        <v>124</v>
      </c>
      <c r="H221" s="33" t="s">
        <v>23</v>
      </c>
      <c r="I221" s="33" t="s">
        <v>142</v>
      </c>
      <c r="J221" s="34">
        <v>1</v>
      </c>
      <c r="K221" s="35" t="str">
        <f>IFERROR(IF(LEN(VLOOKUP($H221,Attributes!$A$1:$C$353,3,FALSE))=0,"",VLOOKUP($H221,Attributes!$A$1:$C$353,3,FALSE)),"")</f>
        <v>NVARCHAR(32)</v>
      </c>
    </row>
    <row r="222" spans="1:11" s="6" customFormat="1" x14ac:dyDescent="0.35">
      <c r="A222" s="32" t="s">
        <v>958</v>
      </c>
      <c r="B222" s="33" t="s">
        <v>1027</v>
      </c>
      <c r="C222" s="33" t="s">
        <v>916</v>
      </c>
      <c r="D222" s="33" t="s">
        <v>917</v>
      </c>
      <c r="E222" s="33" t="s">
        <v>211</v>
      </c>
      <c r="F222" s="33" t="s">
        <v>957</v>
      </c>
      <c r="G222" s="33" t="s">
        <v>161</v>
      </c>
      <c r="H222" s="33" t="s">
        <v>5</v>
      </c>
      <c r="I222" s="33" t="s">
        <v>40</v>
      </c>
      <c r="J222" s="34">
        <v>1</v>
      </c>
      <c r="K222" s="35" t="str">
        <f>IFERROR(IF(LEN(VLOOKUP($H222,Attributes!$A$1:$C$353,3,FALSE))=0,"",VLOOKUP($H222,Attributes!$A$1:$C$353,3,FALSE)),"")</f>
        <v>NVARCHAR(32)</v>
      </c>
    </row>
    <row r="223" spans="1:11" s="6" customFormat="1" x14ac:dyDescent="0.35">
      <c r="A223" s="32" t="s">
        <v>958</v>
      </c>
      <c r="B223" s="33" t="s">
        <v>1027</v>
      </c>
      <c r="C223" s="33" t="s">
        <v>916</v>
      </c>
      <c r="D223" s="33" t="s">
        <v>917</v>
      </c>
      <c r="E223" s="33" t="s">
        <v>211</v>
      </c>
      <c r="F223" s="33" t="s">
        <v>957</v>
      </c>
      <c r="G223" s="33" t="s">
        <v>161</v>
      </c>
      <c r="H223" s="33" t="s">
        <v>36</v>
      </c>
      <c r="I223" s="33" t="s">
        <v>12</v>
      </c>
      <c r="J223" s="34">
        <v>2</v>
      </c>
      <c r="K223" s="35" t="str">
        <f>IFERROR(IF(LEN(VLOOKUP($H223,Attributes!$A$1:$C$353,3,FALSE))=0,"",VLOOKUP($H223,Attributes!$A$1:$C$353,3,FALSE)),"")</f>
        <v>NVARCHAR(32)</v>
      </c>
    </row>
    <row r="224" spans="1:11" s="6" customFormat="1" x14ac:dyDescent="0.35">
      <c r="A224" s="32" t="s">
        <v>975</v>
      </c>
      <c r="B224" s="33" t="s">
        <v>1027</v>
      </c>
      <c r="C224" s="33" t="s">
        <v>916</v>
      </c>
      <c r="D224" s="33" t="s">
        <v>917</v>
      </c>
      <c r="E224" s="33" t="s">
        <v>124</v>
      </c>
      <c r="F224" s="33" t="s">
        <v>974</v>
      </c>
      <c r="G224" s="33" t="s">
        <v>148</v>
      </c>
      <c r="H224" s="33" t="s">
        <v>125</v>
      </c>
      <c r="I224" s="33" t="s">
        <v>149</v>
      </c>
      <c r="J224" s="34">
        <v>1</v>
      </c>
      <c r="K224" s="35" t="str">
        <f>IFERROR(IF(LEN(VLOOKUP($H224,Attributes!$A$1:$C$353,3,FALSE))=0,"",VLOOKUP($H224,Attributes!$A$1:$C$353,3,FALSE)),"")</f>
        <v>NVARCHAR(32)</v>
      </c>
    </row>
    <row r="225" spans="1:11" s="6" customFormat="1" x14ac:dyDescent="0.35">
      <c r="A225" s="32" t="s">
        <v>975</v>
      </c>
      <c r="B225" s="33" t="s">
        <v>1027</v>
      </c>
      <c r="C225" s="33" t="s">
        <v>916</v>
      </c>
      <c r="D225" s="33" t="s">
        <v>917</v>
      </c>
      <c r="E225" s="33" t="s">
        <v>124</v>
      </c>
      <c r="F225" s="33" t="s">
        <v>974</v>
      </c>
      <c r="G225" s="33" t="s">
        <v>148</v>
      </c>
      <c r="H225" s="33" t="s">
        <v>12</v>
      </c>
      <c r="I225" s="33" t="s">
        <v>12</v>
      </c>
      <c r="J225" s="34">
        <v>2</v>
      </c>
      <c r="K225" s="35" t="str">
        <f>IFERROR(IF(LEN(VLOOKUP($H225,Attributes!$A$1:$C$353,3,FALSE))=0,"",VLOOKUP($H225,Attributes!$A$1:$C$353,3,FALSE)),"")</f>
        <v>NVARCHAR(32)</v>
      </c>
    </row>
    <row r="226" spans="1:11" s="6" customFormat="1" x14ac:dyDescent="0.35">
      <c r="A226" s="32" t="s">
        <v>975</v>
      </c>
      <c r="B226" s="33" t="s">
        <v>1027</v>
      </c>
      <c r="C226" s="33" t="s">
        <v>916</v>
      </c>
      <c r="D226" s="33" t="s">
        <v>917</v>
      </c>
      <c r="E226" s="33" t="s">
        <v>124</v>
      </c>
      <c r="F226" s="33" t="s">
        <v>974</v>
      </c>
      <c r="G226" s="33" t="s">
        <v>148</v>
      </c>
      <c r="H226" s="33" t="s">
        <v>7</v>
      </c>
      <c r="I226" s="33" t="s">
        <v>42</v>
      </c>
      <c r="J226" s="34">
        <v>3</v>
      </c>
      <c r="K226" s="35" t="str">
        <f>IFERROR(IF(LEN(VLOOKUP($H226,Attributes!$A$1:$C$353,3,FALSE))=0,"",VLOOKUP($H226,Attributes!$A$1:$C$353,3,FALSE)),"")</f>
        <v>NVARCHAR(32)</v>
      </c>
    </row>
    <row r="227" spans="1:11" s="6" customFormat="1" x14ac:dyDescent="0.35">
      <c r="A227" s="32" t="s">
        <v>975</v>
      </c>
      <c r="B227" s="33" t="s">
        <v>1027</v>
      </c>
      <c r="C227" s="33" t="s">
        <v>916</v>
      </c>
      <c r="D227" s="33" t="s">
        <v>917</v>
      </c>
      <c r="E227" s="33" t="s">
        <v>124</v>
      </c>
      <c r="F227" s="33" t="s">
        <v>974</v>
      </c>
      <c r="G227" s="33" t="s">
        <v>148</v>
      </c>
      <c r="H227" s="33" t="s">
        <v>16</v>
      </c>
      <c r="I227" s="33" t="s">
        <v>44</v>
      </c>
      <c r="J227" s="34">
        <v>4</v>
      </c>
      <c r="K227" s="35" t="str">
        <f>IFERROR(IF(LEN(VLOOKUP($H227,Attributes!$A$1:$C$353,3,FALSE))=0,"",VLOOKUP($H227,Attributes!$A$1:$C$353,3,FALSE)),"")</f>
        <v>NVARCHAR(32)</v>
      </c>
    </row>
    <row r="228" spans="1:11" s="6" customFormat="1" x14ac:dyDescent="0.35">
      <c r="A228" s="32" t="s">
        <v>975</v>
      </c>
      <c r="B228" s="33" t="s">
        <v>1027</v>
      </c>
      <c r="C228" s="33" t="s">
        <v>916</v>
      </c>
      <c r="D228" s="33" t="s">
        <v>917</v>
      </c>
      <c r="E228" s="33" t="s">
        <v>124</v>
      </c>
      <c r="F228" s="33" t="s">
        <v>974</v>
      </c>
      <c r="G228" s="33" t="s">
        <v>148</v>
      </c>
      <c r="H228" s="33" t="s">
        <v>15</v>
      </c>
      <c r="I228" s="33" t="s">
        <v>43</v>
      </c>
      <c r="J228" s="34">
        <v>5</v>
      </c>
      <c r="K228" s="35" t="str">
        <f>IFERROR(IF(LEN(VLOOKUP($H228,Attributes!$A$1:$C$353,3,FALSE))=0,"",VLOOKUP($H228,Attributes!$A$1:$C$353,3,FALSE)),"")</f>
        <v>NVARCHAR(50)</v>
      </c>
    </row>
    <row r="229" spans="1:11" s="6" customFormat="1" x14ac:dyDescent="0.35">
      <c r="A229" s="32" t="s">
        <v>975</v>
      </c>
      <c r="B229" s="33" t="s">
        <v>1027</v>
      </c>
      <c r="C229" s="33" t="s">
        <v>916</v>
      </c>
      <c r="D229" s="33" t="s">
        <v>917</v>
      </c>
      <c r="E229" s="33" t="s">
        <v>124</v>
      </c>
      <c r="F229" s="33" t="s">
        <v>974</v>
      </c>
      <c r="G229" s="33" t="s">
        <v>148</v>
      </c>
      <c r="H229" s="33" t="s">
        <v>96</v>
      </c>
      <c r="I229" s="33" t="s">
        <v>150</v>
      </c>
      <c r="J229" s="34">
        <v>6</v>
      </c>
      <c r="K229" s="35" t="str">
        <f>IFERROR(IF(LEN(VLOOKUP($H229,Attributes!$A$1:$C$353,3,FALSE))=0,"",VLOOKUP($H229,Attributes!$A$1:$C$353,3,FALSE)),"")</f>
        <v>DATETIME DAY TO SECOND</v>
      </c>
    </row>
    <row r="230" spans="1:11" s="6" customFormat="1" x14ac:dyDescent="0.35">
      <c r="A230" s="32" t="s">
        <v>975</v>
      </c>
      <c r="B230" s="33" t="s">
        <v>1027</v>
      </c>
      <c r="C230" s="33" t="s">
        <v>916</v>
      </c>
      <c r="D230" s="33" t="s">
        <v>917</v>
      </c>
      <c r="E230" s="33" t="s">
        <v>124</v>
      </c>
      <c r="F230" s="33" t="s">
        <v>974</v>
      </c>
      <c r="G230" s="33" t="s">
        <v>148</v>
      </c>
      <c r="H230" s="33" t="s">
        <v>115</v>
      </c>
      <c r="I230" s="33" t="s">
        <v>151</v>
      </c>
      <c r="J230" s="34">
        <v>7</v>
      </c>
      <c r="K230" s="35" t="str">
        <f>IFERROR(IF(LEN(VLOOKUP($H230,Attributes!$A$1:$C$353,3,FALSE))=0,"",VLOOKUP($H230,Attributes!$A$1:$C$353,3,FALSE)),"")</f>
        <v>NVARCHAR(50)</v>
      </c>
    </row>
    <row r="231" spans="1:11" s="6" customFormat="1" x14ac:dyDescent="0.35">
      <c r="A231" s="32" t="s">
        <v>975</v>
      </c>
      <c r="B231" s="33" t="s">
        <v>1027</v>
      </c>
      <c r="C231" s="33" t="s">
        <v>916</v>
      </c>
      <c r="D231" s="33" t="s">
        <v>917</v>
      </c>
      <c r="E231" s="33" t="s">
        <v>124</v>
      </c>
      <c r="F231" s="33" t="s">
        <v>974</v>
      </c>
      <c r="G231" s="33" t="s">
        <v>148</v>
      </c>
      <c r="H231" s="33" t="s">
        <v>126</v>
      </c>
      <c r="I231" s="33" t="s">
        <v>152</v>
      </c>
      <c r="J231" s="34">
        <v>8</v>
      </c>
      <c r="K231" s="35" t="str">
        <f>IFERROR(IF(LEN(VLOOKUP($H231,Attributes!$A$1:$C$353,3,FALSE))=0,"",VLOOKUP($H231,Attributes!$A$1:$C$353,3,FALSE)),"")</f>
        <v>NVARCHAR(32)</v>
      </c>
    </row>
    <row r="232" spans="1:11" s="6" customFormat="1" x14ac:dyDescent="0.35">
      <c r="A232" s="32" t="s">
        <v>975</v>
      </c>
      <c r="B232" s="33" t="s">
        <v>1027</v>
      </c>
      <c r="C232" s="33" t="s">
        <v>916</v>
      </c>
      <c r="D232" s="33" t="s">
        <v>917</v>
      </c>
      <c r="E232" s="33" t="s">
        <v>124</v>
      </c>
      <c r="F232" s="33" t="s">
        <v>974</v>
      </c>
      <c r="G232" s="33" t="s">
        <v>148</v>
      </c>
      <c r="H232" s="33" t="s">
        <v>428</v>
      </c>
      <c r="I232" s="33" t="s">
        <v>430</v>
      </c>
      <c r="J232" s="34">
        <v>9</v>
      </c>
      <c r="K232" s="35" t="str">
        <f>IFERROR(IF(LEN(VLOOKUP($H232,Attributes!$A$1:$C$353,3,FALSE))=0,"",VLOOKUP($H232,Attributes!$A$1:$C$353,3,FALSE)),"")</f>
        <v>DATETIME DAY TO SECOND</v>
      </c>
    </row>
    <row r="233" spans="1:11" s="6" customFormat="1" x14ac:dyDescent="0.35">
      <c r="A233" s="32" t="s">
        <v>977</v>
      </c>
      <c r="B233" s="33" t="s">
        <v>1027</v>
      </c>
      <c r="C233" s="33" t="s">
        <v>916</v>
      </c>
      <c r="D233" s="33" t="s">
        <v>917</v>
      </c>
      <c r="E233" s="33" t="s">
        <v>124</v>
      </c>
      <c r="F233" s="33" t="s">
        <v>976</v>
      </c>
      <c r="G233" s="33" t="s">
        <v>148</v>
      </c>
      <c r="H233" s="33" t="s">
        <v>125</v>
      </c>
      <c r="I233" s="33" t="s">
        <v>153</v>
      </c>
      <c r="J233" s="34">
        <v>1</v>
      </c>
      <c r="K233" s="35" t="str">
        <f>IFERROR(IF(LEN(VLOOKUP($H233,Attributes!$A$1:$C$353,3,FALSE))=0,"",VLOOKUP($H233,Attributes!$A$1:$C$353,3,FALSE)),"")</f>
        <v>NVARCHAR(32)</v>
      </c>
    </row>
    <row r="234" spans="1:11" s="6" customFormat="1" x14ac:dyDescent="0.35">
      <c r="A234" s="32" t="s">
        <v>977</v>
      </c>
      <c r="B234" s="33" t="s">
        <v>1027</v>
      </c>
      <c r="C234" s="33" t="s">
        <v>916</v>
      </c>
      <c r="D234" s="33" t="s">
        <v>917</v>
      </c>
      <c r="E234" s="33" t="s">
        <v>124</v>
      </c>
      <c r="F234" s="33" t="s">
        <v>976</v>
      </c>
      <c r="G234" s="33" t="s">
        <v>148</v>
      </c>
      <c r="H234" s="33" t="s">
        <v>12</v>
      </c>
      <c r="I234" s="33" t="s">
        <v>12</v>
      </c>
      <c r="J234" s="34">
        <v>2</v>
      </c>
      <c r="K234" s="35" t="str">
        <f>IFERROR(IF(LEN(VLOOKUP($H234,Attributes!$A$1:$C$353,3,FALSE))=0,"",VLOOKUP($H234,Attributes!$A$1:$C$353,3,FALSE)),"")</f>
        <v>NVARCHAR(32)</v>
      </c>
    </row>
    <row r="235" spans="1:11" s="6" customFormat="1" x14ac:dyDescent="0.35">
      <c r="A235" s="32" t="s">
        <v>977</v>
      </c>
      <c r="B235" s="33" t="s">
        <v>1027</v>
      </c>
      <c r="C235" s="33" t="s">
        <v>916</v>
      </c>
      <c r="D235" s="33" t="s">
        <v>917</v>
      </c>
      <c r="E235" s="33" t="s">
        <v>124</v>
      </c>
      <c r="F235" s="33" t="s">
        <v>976</v>
      </c>
      <c r="G235" s="33" t="s">
        <v>148</v>
      </c>
      <c r="H235" s="33" t="s">
        <v>7</v>
      </c>
      <c r="I235" s="33" t="s">
        <v>45</v>
      </c>
      <c r="J235" s="34">
        <v>3</v>
      </c>
      <c r="K235" s="35" t="str">
        <f>IFERROR(IF(LEN(VLOOKUP($H235,Attributes!$A$1:$C$353,3,FALSE))=0,"",VLOOKUP($H235,Attributes!$A$1:$C$353,3,FALSE)),"")</f>
        <v>NVARCHAR(32)</v>
      </c>
    </row>
    <row r="236" spans="1:11" s="6" customFormat="1" x14ac:dyDescent="0.35">
      <c r="A236" s="32" t="s">
        <v>977</v>
      </c>
      <c r="B236" s="33" t="s">
        <v>1027</v>
      </c>
      <c r="C236" s="33" t="s">
        <v>916</v>
      </c>
      <c r="D236" s="33" t="s">
        <v>917</v>
      </c>
      <c r="E236" s="33" t="s">
        <v>124</v>
      </c>
      <c r="F236" s="33" t="s">
        <v>976</v>
      </c>
      <c r="G236" s="33" t="s">
        <v>148</v>
      </c>
      <c r="H236" s="33" t="s">
        <v>16</v>
      </c>
      <c r="I236" s="33" t="s">
        <v>47</v>
      </c>
      <c r="J236" s="34">
        <v>4</v>
      </c>
      <c r="K236" s="35" t="str">
        <f>IFERROR(IF(LEN(VLOOKUP($H236,Attributes!$A$1:$C$353,3,FALSE))=0,"",VLOOKUP($H236,Attributes!$A$1:$C$353,3,FALSE)),"")</f>
        <v>NVARCHAR(32)</v>
      </c>
    </row>
    <row r="237" spans="1:11" s="6" customFormat="1" x14ac:dyDescent="0.35">
      <c r="A237" s="32" t="s">
        <v>977</v>
      </c>
      <c r="B237" s="33" t="s">
        <v>1027</v>
      </c>
      <c r="C237" s="33" t="s">
        <v>916</v>
      </c>
      <c r="D237" s="33" t="s">
        <v>917</v>
      </c>
      <c r="E237" s="33" t="s">
        <v>124</v>
      </c>
      <c r="F237" s="33" t="s">
        <v>976</v>
      </c>
      <c r="G237" s="33" t="s">
        <v>148</v>
      </c>
      <c r="H237" s="33" t="s">
        <v>15</v>
      </c>
      <c r="I237" s="33" t="s">
        <v>46</v>
      </c>
      <c r="J237" s="34">
        <v>5</v>
      </c>
      <c r="K237" s="35" t="str">
        <f>IFERROR(IF(LEN(VLOOKUP($H237,Attributes!$A$1:$C$353,3,FALSE))=0,"",VLOOKUP($H237,Attributes!$A$1:$C$353,3,FALSE)),"")</f>
        <v>NVARCHAR(50)</v>
      </c>
    </row>
    <row r="238" spans="1:11" s="6" customFormat="1" x14ac:dyDescent="0.35">
      <c r="A238" s="32" t="s">
        <v>977</v>
      </c>
      <c r="B238" s="33" t="s">
        <v>1027</v>
      </c>
      <c r="C238" s="33" t="s">
        <v>916</v>
      </c>
      <c r="D238" s="33" t="s">
        <v>917</v>
      </c>
      <c r="E238" s="33" t="s">
        <v>124</v>
      </c>
      <c r="F238" s="33" t="s">
        <v>976</v>
      </c>
      <c r="G238" s="33" t="s">
        <v>148</v>
      </c>
      <c r="H238" s="33" t="s">
        <v>96</v>
      </c>
      <c r="I238" s="33" t="s">
        <v>154</v>
      </c>
      <c r="J238" s="34">
        <v>6</v>
      </c>
      <c r="K238" s="35" t="str">
        <f>IFERROR(IF(LEN(VLOOKUP($H238,Attributes!$A$1:$C$353,3,FALSE))=0,"",VLOOKUP($H238,Attributes!$A$1:$C$353,3,FALSE)),"")</f>
        <v>DATETIME DAY TO SECOND</v>
      </c>
    </row>
    <row r="239" spans="1:11" s="6" customFormat="1" x14ac:dyDescent="0.35">
      <c r="A239" s="32" t="s">
        <v>977</v>
      </c>
      <c r="B239" s="33" t="s">
        <v>1027</v>
      </c>
      <c r="C239" s="33" t="s">
        <v>916</v>
      </c>
      <c r="D239" s="33" t="s">
        <v>917</v>
      </c>
      <c r="E239" s="33" t="s">
        <v>124</v>
      </c>
      <c r="F239" s="33" t="s">
        <v>976</v>
      </c>
      <c r="G239" s="33" t="s">
        <v>148</v>
      </c>
      <c r="H239" s="33" t="s">
        <v>115</v>
      </c>
      <c r="I239" s="33" t="s">
        <v>155</v>
      </c>
      <c r="J239" s="34">
        <v>7</v>
      </c>
      <c r="K239" s="35" t="str">
        <f>IFERROR(IF(LEN(VLOOKUP($H239,Attributes!$A$1:$C$353,3,FALSE))=0,"",VLOOKUP($H239,Attributes!$A$1:$C$353,3,FALSE)),"")</f>
        <v>NVARCHAR(50)</v>
      </c>
    </row>
    <row r="240" spans="1:11" s="6" customFormat="1" x14ac:dyDescent="0.35">
      <c r="A240" s="32" t="s">
        <v>977</v>
      </c>
      <c r="B240" s="33" t="s">
        <v>1027</v>
      </c>
      <c r="C240" s="33" t="s">
        <v>916</v>
      </c>
      <c r="D240" s="33" t="s">
        <v>917</v>
      </c>
      <c r="E240" s="33" t="s">
        <v>124</v>
      </c>
      <c r="F240" s="33" t="s">
        <v>976</v>
      </c>
      <c r="G240" s="33" t="s">
        <v>148</v>
      </c>
      <c r="H240" s="33" t="s">
        <v>126</v>
      </c>
      <c r="I240" s="33" t="s">
        <v>156</v>
      </c>
      <c r="J240" s="34">
        <v>8</v>
      </c>
      <c r="K240" s="35" t="str">
        <f>IFERROR(IF(LEN(VLOOKUP($H240,Attributes!$A$1:$C$353,3,FALSE))=0,"",VLOOKUP($H240,Attributes!$A$1:$C$353,3,FALSE)),"")</f>
        <v>NVARCHAR(32)</v>
      </c>
    </row>
    <row r="241" spans="1:11" s="6" customFormat="1" x14ac:dyDescent="0.35">
      <c r="A241" s="32" t="s">
        <v>977</v>
      </c>
      <c r="B241" s="33" t="s">
        <v>1027</v>
      </c>
      <c r="C241" s="33" t="s">
        <v>916</v>
      </c>
      <c r="D241" s="33" t="s">
        <v>917</v>
      </c>
      <c r="E241" s="33" t="s">
        <v>124</v>
      </c>
      <c r="F241" s="33" t="s">
        <v>976</v>
      </c>
      <c r="G241" s="33" t="s">
        <v>148</v>
      </c>
      <c r="H241" s="33" t="s">
        <v>428</v>
      </c>
      <c r="I241" s="33" t="s">
        <v>429</v>
      </c>
      <c r="J241" s="34">
        <v>9</v>
      </c>
      <c r="K241" s="35" t="str">
        <f>IFERROR(IF(LEN(VLOOKUP($H241,Attributes!$A$1:$C$353,3,FALSE))=0,"",VLOOKUP($H241,Attributes!$A$1:$C$353,3,FALSE)),"")</f>
        <v>DATETIME DAY TO SECOND</v>
      </c>
    </row>
    <row r="242" spans="1:11" s="6" customFormat="1" x14ac:dyDescent="0.35">
      <c r="A242" s="32" t="s">
        <v>989</v>
      </c>
      <c r="B242" s="33" t="s">
        <v>1028</v>
      </c>
      <c r="C242" s="33" t="s">
        <v>918</v>
      </c>
      <c r="D242" s="33" t="s">
        <v>917</v>
      </c>
      <c r="E242" s="33" t="s">
        <v>14</v>
      </c>
      <c r="F242" s="33" t="s">
        <v>1031</v>
      </c>
      <c r="G242" s="33" t="s">
        <v>124</v>
      </c>
      <c r="H242" s="33" t="s">
        <v>7</v>
      </c>
      <c r="I242" s="33" t="s">
        <v>127</v>
      </c>
      <c r="J242" s="34">
        <v>1</v>
      </c>
      <c r="K242" s="35" t="str">
        <f>IFERROR(IF(LEN(VLOOKUP($H242,Attributes!$A$1:$C$353,3,FALSE))=0,"",VLOOKUP($H242,Attributes!$A$1:$C$353,3,FALSE)),"")</f>
        <v>NVARCHAR(32)</v>
      </c>
    </row>
    <row r="243" spans="1:11" s="6" customFormat="1" x14ac:dyDescent="0.35">
      <c r="A243" s="32" t="s">
        <v>989</v>
      </c>
      <c r="B243" s="33" t="s">
        <v>1028</v>
      </c>
      <c r="C243" s="33" t="s">
        <v>918</v>
      </c>
      <c r="D243" s="33" t="s">
        <v>917</v>
      </c>
      <c r="E243" s="33" t="s">
        <v>14</v>
      </c>
      <c r="F243" s="33" t="s">
        <v>1031</v>
      </c>
      <c r="G243" s="33" t="s">
        <v>124</v>
      </c>
      <c r="H243" s="33" t="s">
        <v>16</v>
      </c>
      <c r="I243" s="33" t="s">
        <v>129</v>
      </c>
      <c r="J243" s="34">
        <v>2</v>
      </c>
      <c r="K243" s="35" t="str">
        <f>IFERROR(IF(LEN(VLOOKUP($H243,Attributes!$A$1:$C$353,3,FALSE))=0,"",VLOOKUP($H243,Attributes!$A$1:$C$353,3,FALSE)),"")</f>
        <v>NVARCHAR(32)</v>
      </c>
    </row>
    <row r="244" spans="1:11" s="6" customFormat="1" x14ac:dyDescent="0.35">
      <c r="A244" s="32" t="s">
        <v>989</v>
      </c>
      <c r="B244" s="33" t="s">
        <v>1028</v>
      </c>
      <c r="C244" s="33" t="s">
        <v>918</v>
      </c>
      <c r="D244" s="33" t="s">
        <v>917</v>
      </c>
      <c r="E244" s="33" t="s">
        <v>14</v>
      </c>
      <c r="F244" s="33" t="s">
        <v>1031</v>
      </c>
      <c r="G244" s="33" t="s">
        <v>124</v>
      </c>
      <c r="H244" s="33" t="s">
        <v>15</v>
      </c>
      <c r="I244" s="33" t="s">
        <v>128</v>
      </c>
      <c r="J244" s="34">
        <v>3</v>
      </c>
      <c r="K244" s="35" t="str">
        <f>IFERROR(IF(LEN(VLOOKUP($H244,Attributes!$A$1:$C$353,3,FALSE))=0,"",VLOOKUP($H244,Attributes!$A$1:$C$353,3,FALSE)),"")</f>
        <v>NVARCHAR(50)</v>
      </c>
    </row>
    <row r="245" spans="1:11" s="6" customFormat="1" x14ac:dyDescent="0.35">
      <c r="A245" s="32" t="s">
        <v>965</v>
      </c>
      <c r="B245" s="33" t="s">
        <v>1028</v>
      </c>
      <c r="C245" s="33" t="s">
        <v>918</v>
      </c>
      <c r="D245" s="33" t="s">
        <v>917</v>
      </c>
      <c r="E245" s="33" t="s">
        <v>93</v>
      </c>
      <c r="F245" s="33" t="s">
        <v>1013</v>
      </c>
      <c r="G245" s="33" t="s">
        <v>14</v>
      </c>
      <c r="H245" s="33" t="s">
        <v>19</v>
      </c>
      <c r="I245" s="33" t="s">
        <v>19</v>
      </c>
      <c r="J245" s="34">
        <v>1</v>
      </c>
      <c r="K245" s="35" t="str">
        <f>IFERROR(IF(LEN(VLOOKUP($H245,Attributes!$A$1:$C$353,3,FALSE))=0,"",VLOOKUP($H245,Attributes!$A$1:$C$353,3,FALSE)),"")</f>
        <v>NVARCHAR(32)</v>
      </c>
    </row>
    <row r="246" spans="1:11" s="6" customFormat="1" x14ac:dyDescent="0.35">
      <c r="A246" s="32" t="s">
        <v>939</v>
      </c>
      <c r="B246" s="33" t="s">
        <v>1028</v>
      </c>
      <c r="C246" s="33" t="s">
        <v>918</v>
      </c>
      <c r="D246" s="33" t="s">
        <v>917</v>
      </c>
      <c r="E246" s="33" t="s">
        <v>22</v>
      </c>
      <c r="F246" s="33" t="s">
        <v>1007</v>
      </c>
      <c r="G246" s="33" t="s">
        <v>168</v>
      </c>
      <c r="H246" s="33" t="s">
        <v>23</v>
      </c>
      <c r="I246" s="33" t="s">
        <v>184</v>
      </c>
      <c r="J246" s="34">
        <v>1</v>
      </c>
      <c r="K246" s="35" t="str">
        <f>IFERROR(IF(LEN(VLOOKUP($H246,Attributes!$A$1:$C$353,3,FALSE))=0,"",VLOOKUP($H246,Attributes!$A$1:$C$353,3,FALSE)),"")</f>
        <v>NVARCHAR(32)</v>
      </c>
    </row>
    <row r="247" spans="1:11" s="6" customFormat="1" x14ac:dyDescent="0.35">
      <c r="A247" s="32" t="s">
        <v>972</v>
      </c>
      <c r="B247" s="33" t="s">
        <v>1027</v>
      </c>
      <c r="C247" s="33" t="s">
        <v>916</v>
      </c>
      <c r="D247" s="33" t="s">
        <v>917</v>
      </c>
      <c r="E247" s="33" t="s">
        <v>198</v>
      </c>
      <c r="F247" s="33" t="s">
        <v>1018</v>
      </c>
      <c r="G247" s="33" t="s">
        <v>202</v>
      </c>
      <c r="H247" s="33" t="s">
        <v>7</v>
      </c>
      <c r="I247" s="33" t="s">
        <v>203</v>
      </c>
      <c r="J247" s="34">
        <v>1</v>
      </c>
      <c r="K247" s="35" t="str">
        <f>IFERROR(IF(LEN(VLOOKUP($H247,Attributes!$A$1:$C$353,3,FALSE))=0,"",VLOOKUP($H247,Attributes!$A$1:$C$353,3,FALSE)),"")</f>
        <v>NVARCHAR(32)</v>
      </c>
    </row>
    <row r="248" spans="1:11" s="6" customFormat="1" x14ac:dyDescent="0.35">
      <c r="A248" s="32" t="s">
        <v>972</v>
      </c>
      <c r="B248" s="33" t="s">
        <v>1027</v>
      </c>
      <c r="C248" s="33" t="s">
        <v>916</v>
      </c>
      <c r="D248" s="33" t="s">
        <v>917</v>
      </c>
      <c r="E248" s="33" t="s">
        <v>198</v>
      </c>
      <c r="F248" s="33" t="s">
        <v>1018</v>
      </c>
      <c r="G248" s="33" t="s">
        <v>202</v>
      </c>
      <c r="H248" s="33" t="s">
        <v>16</v>
      </c>
      <c r="I248" s="33" t="s">
        <v>205</v>
      </c>
      <c r="J248" s="34">
        <v>2</v>
      </c>
      <c r="K248" s="35" t="str">
        <f>IFERROR(IF(LEN(VLOOKUP($H248,Attributes!$A$1:$C$353,3,FALSE))=0,"",VLOOKUP($H248,Attributes!$A$1:$C$353,3,FALSE)),"")</f>
        <v>NVARCHAR(32)</v>
      </c>
    </row>
    <row r="249" spans="1:11" s="6" customFormat="1" x14ac:dyDescent="0.35">
      <c r="A249" s="32" t="s">
        <v>972</v>
      </c>
      <c r="B249" s="33" t="s">
        <v>1027</v>
      </c>
      <c r="C249" s="33" t="s">
        <v>916</v>
      </c>
      <c r="D249" s="33" t="s">
        <v>917</v>
      </c>
      <c r="E249" s="33" t="s">
        <v>198</v>
      </c>
      <c r="F249" s="33" t="s">
        <v>1018</v>
      </c>
      <c r="G249" s="33" t="s">
        <v>202</v>
      </c>
      <c r="H249" s="33" t="s">
        <v>15</v>
      </c>
      <c r="I249" s="33" t="s">
        <v>204</v>
      </c>
      <c r="J249" s="34">
        <v>3</v>
      </c>
      <c r="K249" s="35" t="str">
        <f>IFERROR(IF(LEN(VLOOKUP($H249,Attributes!$A$1:$C$353,3,FALSE))=0,"",VLOOKUP($H249,Attributes!$A$1:$C$353,3,FALSE)),"")</f>
        <v>NVARCHAR(50)</v>
      </c>
    </row>
    <row r="250" spans="1:11" s="6" customFormat="1" x14ac:dyDescent="0.35">
      <c r="A250" s="32" t="s">
        <v>972</v>
      </c>
      <c r="B250" s="33" t="s">
        <v>1027</v>
      </c>
      <c r="C250" s="33" t="s">
        <v>916</v>
      </c>
      <c r="D250" s="33" t="s">
        <v>917</v>
      </c>
      <c r="E250" s="33" t="s">
        <v>198</v>
      </c>
      <c r="F250" s="33" t="s">
        <v>1018</v>
      </c>
      <c r="G250" s="33" t="s">
        <v>202</v>
      </c>
      <c r="H250" s="33" t="s">
        <v>199</v>
      </c>
      <c r="I250" s="33" t="s">
        <v>206</v>
      </c>
      <c r="J250" s="34">
        <v>4</v>
      </c>
      <c r="K250" s="35" t="str">
        <f>IFERROR(IF(LEN(VLOOKUP($H250,Attributes!$A$1:$C$353,3,FALSE))=0,"",VLOOKUP($H250,Attributes!$A$1:$C$353,3,FALSE)),"")</f>
        <v>NVARCHAR(32)</v>
      </c>
    </row>
    <row r="251" spans="1:11" s="6" customFormat="1" x14ac:dyDescent="0.35">
      <c r="A251" s="32" t="s">
        <v>973</v>
      </c>
      <c r="B251" s="33" t="s">
        <v>1027</v>
      </c>
      <c r="C251" s="33" t="s">
        <v>916</v>
      </c>
      <c r="D251" s="33" t="s">
        <v>917</v>
      </c>
      <c r="E251" s="33" t="s">
        <v>198</v>
      </c>
      <c r="F251" s="33" t="s">
        <v>1019</v>
      </c>
      <c r="G251" s="33" t="s">
        <v>202</v>
      </c>
      <c r="H251" s="33" t="s">
        <v>7</v>
      </c>
      <c r="I251" s="33" t="s">
        <v>207</v>
      </c>
      <c r="J251" s="34">
        <v>1</v>
      </c>
      <c r="K251" s="35" t="str">
        <f>IFERROR(IF(LEN(VLOOKUP($H251,Attributes!$A$1:$C$353,3,FALSE))=0,"",VLOOKUP($H251,Attributes!$A$1:$C$353,3,FALSE)),"")</f>
        <v>NVARCHAR(32)</v>
      </c>
    </row>
    <row r="252" spans="1:11" s="6" customFormat="1" x14ac:dyDescent="0.35">
      <c r="A252" s="32" t="s">
        <v>973</v>
      </c>
      <c r="B252" s="33" t="s">
        <v>1027</v>
      </c>
      <c r="C252" s="33" t="s">
        <v>916</v>
      </c>
      <c r="D252" s="33" t="s">
        <v>917</v>
      </c>
      <c r="E252" s="33" t="s">
        <v>198</v>
      </c>
      <c r="F252" s="33" t="s">
        <v>1019</v>
      </c>
      <c r="G252" s="33" t="s">
        <v>202</v>
      </c>
      <c r="H252" s="33" t="s">
        <v>16</v>
      </c>
      <c r="I252" s="33" t="s">
        <v>209</v>
      </c>
      <c r="J252" s="34">
        <v>2</v>
      </c>
      <c r="K252" s="35" t="str">
        <f>IFERROR(IF(LEN(VLOOKUP($H252,Attributes!$A$1:$C$353,3,FALSE))=0,"",VLOOKUP($H252,Attributes!$A$1:$C$353,3,FALSE)),"")</f>
        <v>NVARCHAR(32)</v>
      </c>
    </row>
    <row r="253" spans="1:11" s="6" customFormat="1" x14ac:dyDescent="0.35">
      <c r="A253" s="32" t="s">
        <v>973</v>
      </c>
      <c r="B253" s="33" t="s">
        <v>1027</v>
      </c>
      <c r="C253" s="33" t="s">
        <v>916</v>
      </c>
      <c r="D253" s="33" t="s">
        <v>917</v>
      </c>
      <c r="E253" s="33" t="s">
        <v>198</v>
      </c>
      <c r="F253" s="33" t="s">
        <v>1019</v>
      </c>
      <c r="G253" s="33" t="s">
        <v>202</v>
      </c>
      <c r="H253" s="33" t="s">
        <v>15</v>
      </c>
      <c r="I253" s="33" t="s">
        <v>208</v>
      </c>
      <c r="J253" s="34">
        <v>3</v>
      </c>
      <c r="K253" s="35" t="str">
        <f>IFERROR(IF(LEN(VLOOKUP($H253,Attributes!$A$1:$C$353,3,FALSE))=0,"",VLOOKUP($H253,Attributes!$A$1:$C$353,3,FALSE)),"")</f>
        <v>NVARCHAR(50)</v>
      </c>
    </row>
    <row r="254" spans="1:11" s="6" customFormat="1" x14ac:dyDescent="0.35">
      <c r="A254" s="32" t="s">
        <v>973</v>
      </c>
      <c r="B254" s="33" t="s">
        <v>1027</v>
      </c>
      <c r="C254" s="33" t="s">
        <v>916</v>
      </c>
      <c r="D254" s="33" t="s">
        <v>917</v>
      </c>
      <c r="E254" s="33" t="s">
        <v>198</v>
      </c>
      <c r="F254" s="33" t="s">
        <v>1019</v>
      </c>
      <c r="G254" s="33" t="s">
        <v>202</v>
      </c>
      <c r="H254" s="33" t="s">
        <v>199</v>
      </c>
      <c r="I254" s="33" t="s">
        <v>210</v>
      </c>
      <c r="J254" s="34">
        <v>4</v>
      </c>
      <c r="K254" s="35" t="str">
        <f>IFERROR(IF(LEN(VLOOKUP($H254,Attributes!$A$1:$C$353,3,FALSE))=0,"",VLOOKUP($H254,Attributes!$A$1:$C$353,3,FALSE)),"")</f>
        <v>NVARCHAR(32)</v>
      </c>
    </row>
    <row r="255" spans="1:11" s="6" customFormat="1" x14ac:dyDescent="0.35">
      <c r="A255" s="32" t="s">
        <v>994</v>
      </c>
      <c r="B255" s="33" t="s">
        <v>1028</v>
      </c>
      <c r="C255" s="33" t="s">
        <v>916</v>
      </c>
      <c r="D255" s="33" t="s">
        <v>917</v>
      </c>
      <c r="E255" s="33" t="s">
        <v>488</v>
      </c>
      <c r="F255" s="33" t="s">
        <v>919</v>
      </c>
      <c r="G255" s="33" t="s">
        <v>471</v>
      </c>
      <c r="H255" s="33" t="s">
        <v>466</v>
      </c>
      <c r="I255" s="33" t="s">
        <v>466</v>
      </c>
      <c r="J255" s="34">
        <v>1</v>
      </c>
      <c r="K255" s="35" t="str">
        <f>IFERROR(IF(LEN(VLOOKUP($H255,Attributes!$A$1:$C$353,3,FALSE))=0,"",VLOOKUP($H255,Attributes!$A$1:$C$353,3,FALSE)),"")</f>
        <v>NVARCHAR(50)</v>
      </c>
    </row>
    <row r="256" spans="1:11" s="6" customFormat="1" x14ac:dyDescent="0.35">
      <c r="A256" s="32" t="s">
        <v>929</v>
      </c>
      <c r="B256" s="33" t="s">
        <v>1028</v>
      </c>
      <c r="C256" s="33" t="s">
        <v>916</v>
      </c>
      <c r="D256" s="33" t="s">
        <v>917</v>
      </c>
      <c r="E256" s="33" t="s">
        <v>297</v>
      </c>
      <c r="F256" s="33" t="s">
        <v>1002</v>
      </c>
      <c r="G256" s="33" t="s">
        <v>291</v>
      </c>
      <c r="H256" s="33" t="s">
        <v>290</v>
      </c>
      <c r="I256" s="33" t="s">
        <v>290</v>
      </c>
      <c r="J256" s="34">
        <v>1</v>
      </c>
      <c r="K256" s="35" t="str">
        <f>IFERROR(IF(LEN(VLOOKUP($H256,Attributes!$A$1:$C$353,3,FALSE))=0,"",VLOOKUP($H256,Attributes!$A$1:$C$353,3,FALSE)),"")</f>
        <v>NVARCHAR(50)</v>
      </c>
    </row>
    <row r="257" spans="1:11" s="6" customFormat="1" x14ac:dyDescent="0.35">
      <c r="A257" s="32" t="s">
        <v>959</v>
      </c>
      <c r="B257" s="33" t="s">
        <v>1028</v>
      </c>
      <c r="C257" s="33" t="s">
        <v>918</v>
      </c>
      <c r="D257" s="33" t="s">
        <v>917</v>
      </c>
      <c r="E257" s="33" t="s">
        <v>39</v>
      </c>
      <c r="F257" s="33" t="s">
        <v>1011</v>
      </c>
      <c r="G257" s="33" t="s">
        <v>70</v>
      </c>
      <c r="H257" s="33" t="s">
        <v>37</v>
      </c>
      <c r="I257" s="33" t="s">
        <v>258</v>
      </c>
      <c r="J257" s="34">
        <v>1</v>
      </c>
      <c r="K257" s="35" t="str">
        <f>IFERROR(IF(LEN(VLOOKUP($H257,Attributes!$A$1:$C$353,3,FALSE))=0,"",VLOOKUP($H257,Attributes!$A$1:$C$353,3,FALSE)),"")</f>
        <v>NVARCHAR(50)</v>
      </c>
    </row>
    <row r="258" spans="1:11" s="6" customFormat="1" x14ac:dyDescent="0.35">
      <c r="A258" s="32" t="s">
        <v>962</v>
      </c>
      <c r="B258" s="33" t="s">
        <v>1028</v>
      </c>
      <c r="C258" s="33" t="s">
        <v>918</v>
      </c>
      <c r="D258" s="33" t="s">
        <v>917</v>
      </c>
      <c r="E258" s="33" t="s">
        <v>39</v>
      </c>
      <c r="F258" s="33" t="s">
        <v>1012</v>
      </c>
      <c r="G258" s="33" t="s">
        <v>70</v>
      </c>
      <c r="H258" s="33" t="s">
        <v>37</v>
      </c>
      <c r="I258" s="33" t="s">
        <v>259</v>
      </c>
      <c r="J258" s="34">
        <v>1</v>
      </c>
      <c r="K258" s="35" t="str">
        <f>IFERROR(IF(LEN(VLOOKUP($H258,Attributes!$A$1:$C$353,3,FALSE))=0,"",VLOOKUP($H258,Attributes!$A$1:$C$353,3,FALSE)),"")</f>
        <v>NVARCHAR(50)</v>
      </c>
    </row>
    <row r="259" spans="1:11" s="6" customFormat="1" x14ac:dyDescent="0.35">
      <c r="A259" s="32" t="s">
        <v>986</v>
      </c>
      <c r="B259" s="33" t="s">
        <v>1027</v>
      </c>
      <c r="C259" s="33" t="s">
        <v>916</v>
      </c>
      <c r="D259" s="33" t="s">
        <v>917</v>
      </c>
      <c r="E259" s="33" t="s">
        <v>14</v>
      </c>
      <c r="F259" s="33" t="s">
        <v>1021</v>
      </c>
      <c r="G259" s="33" t="s">
        <v>198</v>
      </c>
      <c r="H259" s="33" t="s">
        <v>7</v>
      </c>
      <c r="I259" s="33" t="s">
        <v>7</v>
      </c>
      <c r="J259" s="34">
        <v>1</v>
      </c>
      <c r="K259" s="35" t="str">
        <f>IFERROR(IF(LEN(VLOOKUP($H259,Attributes!$A$1:$C$353,3,FALSE))=0,"",VLOOKUP($H259,Attributes!$A$1:$C$353,3,FALSE)),"")</f>
        <v>NVARCHAR(32)</v>
      </c>
    </row>
    <row r="260" spans="1:11" s="6" customFormat="1" x14ac:dyDescent="0.35">
      <c r="A260" s="32" t="s">
        <v>986</v>
      </c>
      <c r="B260" s="33" t="s">
        <v>1027</v>
      </c>
      <c r="C260" s="33" t="s">
        <v>916</v>
      </c>
      <c r="D260" s="33" t="s">
        <v>917</v>
      </c>
      <c r="E260" s="33" t="s">
        <v>14</v>
      </c>
      <c r="F260" s="33" t="s">
        <v>1021</v>
      </c>
      <c r="G260" s="33" t="s">
        <v>198</v>
      </c>
      <c r="H260" s="33" t="s">
        <v>16</v>
      </c>
      <c r="I260" s="33" t="s">
        <v>16</v>
      </c>
      <c r="J260" s="34">
        <v>2</v>
      </c>
      <c r="K260" s="35" t="str">
        <f>IFERROR(IF(LEN(VLOOKUP($H260,Attributes!$A$1:$C$353,3,FALSE))=0,"",VLOOKUP($H260,Attributes!$A$1:$C$353,3,FALSE)),"")</f>
        <v>NVARCHAR(32)</v>
      </c>
    </row>
    <row r="261" spans="1:11" s="6" customFormat="1" x14ac:dyDescent="0.35">
      <c r="A261" s="32" t="s">
        <v>986</v>
      </c>
      <c r="B261" s="33" t="s">
        <v>1027</v>
      </c>
      <c r="C261" s="33" t="s">
        <v>916</v>
      </c>
      <c r="D261" s="33" t="s">
        <v>917</v>
      </c>
      <c r="E261" s="33" t="s">
        <v>14</v>
      </c>
      <c r="F261" s="33" t="s">
        <v>1021</v>
      </c>
      <c r="G261" s="33" t="s">
        <v>198</v>
      </c>
      <c r="H261" s="33" t="s">
        <v>15</v>
      </c>
      <c r="I261" s="33" t="s">
        <v>15</v>
      </c>
      <c r="J261" s="34">
        <v>3</v>
      </c>
      <c r="K261" s="35" t="str">
        <f>IFERROR(IF(LEN(VLOOKUP($H261,Attributes!$A$1:$C$353,3,FALSE))=0,"",VLOOKUP($H261,Attributes!$A$1:$C$353,3,FALSE)),"")</f>
        <v>NVARCHAR(50)</v>
      </c>
    </row>
    <row r="262" spans="1:11" s="6" customFormat="1" x14ac:dyDescent="0.35">
      <c r="A262" s="32" t="s">
        <v>990</v>
      </c>
      <c r="B262" s="33" t="s">
        <v>1027</v>
      </c>
      <c r="C262" s="33" t="s">
        <v>916</v>
      </c>
      <c r="D262" s="33" t="s">
        <v>917</v>
      </c>
      <c r="E262" s="33" t="s">
        <v>14</v>
      </c>
      <c r="F262" s="33" t="s">
        <v>1022</v>
      </c>
      <c r="G262" s="33" t="s">
        <v>100</v>
      </c>
      <c r="H262" s="33" t="s">
        <v>7</v>
      </c>
      <c r="I262" s="33" t="s">
        <v>7</v>
      </c>
      <c r="J262" s="34">
        <v>1</v>
      </c>
      <c r="K262" s="35" t="str">
        <f>IFERROR(IF(LEN(VLOOKUP($H262,Attributes!$A$1:$C$353,3,FALSE))=0,"",VLOOKUP($H262,Attributes!$A$1:$C$353,3,FALSE)),"")</f>
        <v>NVARCHAR(32)</v>
      </c>
    </row>
    <row r="263" spans="1:11" s="6" customFormat="1" x14ac:dyDescent="0.35">
      <c r="A263" s="32" t="s">
        <v>990</v>
      </c>
      <c r="B263" s="33" t="s">
        <v>1027</v>
      </c>
      <c r="C263" s="33" t="s">
        <v>916</v>
      </c>
      <c r="D263" s="33" t="s">
        <v>917</v>
      </c>
      <c r="E263" s="33" t="s">
        <v>14</v>
      </c>
      <c r="F263" s="33" t="s">
        <v>1022</v>
      </c>
      <c r="G263" s="33" t="s">
        <v>100</v>
      </c>
      <c r="H263" s="33" t="s">
        <v>16</v>
      </c>
      <c r="I263" s="33" t="s">
        <v>16</v>
      </c>
      <c r="J263" s="34">
        <v>2</v>
      </c>
      <c r="K263" s="35" t="str">
        <f>IFERROR(IF(LEN(VLOOKUP($H263,Attributes!$A$1:$C$353,3,FALSE))=0,"",VLOOKUP($H263,Attributes!$A$1:$C$353,3,FALSE)),"")</f>
        <v>NVARCHAR(32)</v>
      </c>
    </row>
    <row r="264" spans="1:11" s="6" customFormat="1" x14ac:dyDescent="0.35">
      <c r="A264" s="32" t="s">
        <v>990</v>
      </c>
      <c r="B264" s="33" t="s">
        <v>1027</v>
      </c>
      <c r="C264" s="33" t="s">
        <v>916</v>
      </c>
      <c r="D264" s="33" t="s">
        <v>917</v>
      </c>
      <c r="E264" s="33" t="s">
        <v>14</v>
      </c>
      <c r="F264" s="33" t="s">
        <v>1022</v>
      </c>
      <c r="G264" s="33" t="s">
        <v>100</v>
      </c>
      <c r="H264" s="33" t="s">
        <v>15</v>
      </c>
      <c r="I264" s="33" t="s">
        <v>15</v>
      </c>
      <c r="J264" s="34">
        <v>3</v>
      </c>
      <c r="K264" s="35" t="str">
        <f>IFERROR(IF(LEN(VLOOKUP($H264,Attributes!$A$1:$C$353,3,FALSE))=0,"",VLOOKUP($H264,Attributes!$A$1:$C$353,3,FALSE)),"")</f>
        <v>NVARCHAR(50)</v>
      </c>
    </row>
    <row r="265" spans="1:11" s="6" customFormat="1" x14ac:dyDescent="0.35">
      <c r="A265" s="32" t="s">
        <v>931</v>
      </c>
      <c r="B265" s="33" t="s">
        <v>1028</v>
      </c>
      <c r="C265" s="33" t="s">
        <v>918</v>
      </c>
      <c r="D265" s="33" t="s">
        <v>917</v>
      </c>
      <c r="E265" s="33" t="s">
        <v>22</v>
      </c>
      <c r="F265" s="33" t="s">
        <v>1008</v>
      </c>
      <c r="G265" s="33" t="s">
        <v>161</v>
      </c>
      <c r="H265" s="33" t="s">
        <v>23</v>
      </c>
      <c r="I265" s="33" t="s">
        <v>142</v>
      </c>
      <c r="J265" s="34">
        <v>1</v>
      </c>
      <c r="K265" s="35" t="str">
        <f>IFERROR(IF(LEN(VLOOKUP($H265,Attributes!$A$1:$C$353,3,FALSE))=0,"",VLOOKUP($H265,Attributes!$A$1:$C$353,3,FALSE)),"")</f>
        <v>NVARCHAR(32)</v>
      </c>
    </row>
    <row r="266" spans="1:11" s="6" customFormat="1" x14ac:dyDescent="0.35">
      <c r="A266" s="32" t="s">
        <v>947</v>
      </c>
      <c r="B266" s="33" t="s">
        <v>1027</v>
      </c>
      <c r="C266" s="33" t="s">
        <v>916</v>
      </c>
      <c r="D266" s="33" t="s">
        <v>917</v>
      </c>
      <c r="E266" s="33" t="s">
        <v>262</v>
      </c>
      <c r="F266" s="33" t="s">
        <v>1030</v>
      </c>
      <c r="G266" s="33" t="s">
        <v>100</v>
      </c>
      <c r="H266" s="33" t="s">
        <v>253</v>
      </c>
      <c r="I266" s="33" t="s">
        <v>253</v>
      </c>
      <c r="J266" s="34">
        <v>1</v>
      </c>
      <c r="K266" s="35" t="str">
        <f>IFERROR(IF(LEN(VLOOKUP($H266,Attributes!$A$1:$C$353,3,FALSE))=0,"",VLOOKUP($H266,Attributes!$A$1:$C$353,3,FALSE)),"")</f>
        <v>NVARCHAR(50)</v>
      </c>
    </row>
    <row r="267" spans="1:11" s="6" customFormat="1" x14ac:dyDescent="0.35">
      <c r="A267" s="32" t="s">
        <v>961</v>
      </c>
      <c r="B267" s="33" t="s">
        <v>1028</v>
      </c>
      <c r="C267" s="33" t="s">
        <v>918</v>
      </c>
      <c r="D267" s="33" t="s">
        <v>917</v>
      </c>
      <c r="E267" s="33" t="s">
        <v>39</v>
      </c>
      <c r="F267" s="33" t="s">
        <v>960</v>
      </c>
      <c r="G267" s="33" t="s">
        <v>168</v>
      </c>
      <c r="H267" s="33" t="s">
        <v>37</v>
      </c>
      <c r="I267" s="33" t="s">
        <v>258</v>
      </c>
      <c r="J267" s="34">
        <v>1</v>
      </c>
      <c r="K267" s="35" t="str">
        <f>IFERROR(IF(LEN(VLOOKUP($H267,Attributes!$A$1:$C$353,3,FALSE))=0,"",VLOOKUP($H267,Attributes!$A$1:$C$353,3,FALSE)),"")</f>
        <v>NVARCHAR(50)</v>
      </c>
    </row>
    <row r="268" spans="1:11" s="6" customFormat="1" x14ac:dyDescent="0.35">
      <c r="A268" s="32" t="s">
        <v>927</v>
      </c>
      <c r="B268" s="33" t="s">
        <v>1028</v>
      </c>
      <c r="C268" s="33" t="s">
        <v>918</v>
      </c>
      <c r="D268" s="33" t="s">
        <v>917</v>
      </c>
      <c r="E268" s="33" t="s">
        <v>313</v>
      </c>
      <c r="F268" s="33" t="s">
        <v>1001</v>
      </c>
      <c r="G268" s="33" t="s">
        <v>222</v>
      </c>
      <c r="H268" s="33" t="s">
        <v>312</v>
      </c>
      <c r="I268" s="33" t="s">
        <v>312</v>
      </c>
      <c r="J268" s="34">
        <v>1</v>
      </c>
      <c r="K268" s="35" t="str">
        <f>IFERROR(IF(LEN(VLOOKUP($H268,Attributes!$A$1:$C$353,3,FALSE))=0,"",VLOOKUP($H268,Attributes!$A$1:$C$353,3,FALSE)),"")</f>
        <v>NVARCHAR(25)</v>
      </c>
    </row>
    <row r="269" spans="1:11" s="6" customFormat="1" x14ac:dyDescent="0.35">
      <c r="A269" s="32" t="s">
        <v>944</v>
      </c>
      <c r="B269" s="33" t="s">
        <v>1028</v>
      </c>
      <c r="C269" s="33" t="s">
        <v>918</v>
      </c>
      <c r="D269" s="33" t="s">
        <v>917</v>
      </c>
      <c r="E269" s="33" t="s">
        <v>30</v>
      </c>
      <c r="F269" s="33" t="s">
        <v>930</v>
      </c>
      <c r="G269" s="33" t="s">
        <v>32</v>
      </c>
      <c r="H269" s="33" t="s">
        <v>31</v>
      </c>
      <c r="I269" s="33" t="s">
        <v>31</v>
      </c>
      <c r="J269" s="34">
        <v>1</v>
      </c>
      <c r="K269" s="35" t="str">
        <f>IFERROR(IF(LEN(VLOOKUP($H269,Attributes!$A$1:$C$353,3,FALSE))=0,"",VLOOKUP($H269,Attributes!$A$1:$C$353,3,FALSE)),"")</f>
        <v>NVARCHAR(50)</v>
      </c>
    </row>
    <row r="270" spans="1:11" s="6" customFormat="1" x14ac:dyDescent="0.35">
      <c r="A270" s="32" t="s">
        <v>971</v>
      </c>
      <c r="B270" s="33" t="s">
        <v>1028</v>
      </c>
      <c r="C270" s="33" t="s">
        <v>918</v>
      </c>
      <c r="D270" s="33" t="s">
        <v>917</v>
      </c>
      <c r="E270" s="33" t="s">
        <v>265</v>
      </c>
      <c r="F270" s="33" t="s">
        <v>1868</v>
      </c>
      <c r="G270" s="33" t="s">
        <v>14</v>
      </c>
      <c r="H270" s="33" t="s">
        <v>264</v>
      </c>
      <c r="I270" s="33" t="s">
        <v>264</v>
      </c>
      <c r="J270" s="34">
        <v>1</v>
      </c>
      <c r="K270" s="35" t="str">
        <f>IFERROR(IF(LEN(VLOOKUP($H270,Attributes!$A$1:$C$353,3,FALSE))=0,"",VLOOKUP($H270,Attributes!$A$1:$C$353,3,FALSE)),"")</f>
        <v>NVARCHAR(32)</v>
      </c>
    </row>
    <row r="271" spans="1:11" s="6" customFormat="1" x14ac:dyDescent="0.35">
      <c r="A271" s="32" t="s">
        <v>1530</v>
      </c>
      <c r="B271" s="33" t="s">
        <v>1027</v>
      </c>
      <c r="C271" s="33" t="s">
        <v>916</v>
      </c>
      <c r="D271" s="33" t="s">
        <v>917</v>
      </c>
      <c r="E271" s="33" t="s">
        <v>14</v>
      </c>
      <c r="F271" s="33" t="s">
        <v>985</v>
      </c>
      <c r="G271" s="33" t="s">
        <v>266</v>
      </c>
      <c r="H271" s="33" t="s">
        <v>7</v>
      </c>
      <c r="I271" s="33" t="s">
        <v>7</v>
      </c>
      <c r="J271" s="34">
        <v>1</v>
      </c>
      <c r="K271" s="35" t="str">
        <f>IFERROR(IF(LEN(VLOOKUP($H271,Attributes!$A$1:$C$353,3,FALSE))=0,"",VLOOKUP($H271,Attributes!$A$1:$C$353,3,FALSE)),"")</f>
        <v>NVARCHAR(32)</v>
      </c>
    </row>
    <row r="272" spans="1:11" s="6" customFormat="1" x14ac:dyDescent="0.35">
      <c r="A272" s="32" t="s">
        <v>1530</v>
      </c>
      <c r="B272" s="33" t="s">
        <v>1027</v>
      </c>
      <c r="C272" s="33" t="s">
        <v>916</v>
      </c>
      <c r="D272" s="33" t="s">
        <v>917</v>
      </c>
      <c r="E272" s="33" t="s">
        <v>14</v>
      </c>
      <c r="F272" s="33" t="s">
        <v>985</v>
      </c>
      <c r="G272" s="33" t="s">
        <v>266</v>
      </c>
      <c r="H272" s="33" t="s">
        <v>16</v>
      </c>
      <c r="I272" s="33" t="s">
        <v>16</v>
      </c>
      <c r="J272" s="34">
        <v>2</v>
      </c>
      <c r="K272" s="35" t="str">
        <f>IFERROR(IF(LEN(VLOOKUP($H272,Attributes!$A$1:$C$353,3,FALSE))=0,"",VLOOKUP($H272,Attributes!$A$1:$C$353,3,FALSE)),"")</f>
        <v>NVARCHAR(32)</v>
      </c>
    </row>
    <row r="273" spans="1:11" s="6" customFormat="1" x14ac:dyDescent="0.35">
      <c r="A273" s="32" t="s">
        <v>1530</v>
      </c>
      <c r="B273" s="33" t="s">
        <v>1027</v>
      </c>
      <c r="C273" s="33" t="s">
        <v>916</v>
      </c>
      <c r="D273" s="33" t="s">
        <v>917</v>
      </c>
      <c r="E273" s="33" t="s">
        <v>14</v>
      </c>
      <c r="F273" s="33" t="s">
        <v>985</v>
      </c>
      <c r="G273" s="33" t="s">
        <v>266</v>
      </c>
      <c r="H273" s="33" t="s">
        <v>15</v>
      </c>
      <c r="I273" s="33" t="s">
        <v>15</v>
      </c>
      <c r="J273" s="34">
        <v>3</v>
      </c>
      <c r="K273" s="35" t="str">
        <f>IFERROR(IF(LEN(VLOOKUP($H273,Attributes!$A$1:$C$353,3,FALSE))=0,"",VLOOKUP($H273,Attributes!$A$1:$C$353,3,FALSE)),"")</f>
        <v>NVARCHAR(50)</v>
      </c>
    </row>
    <row r="274" spans="1:11" s="6" customFormat="1" x14ac:dyDescent="0.35">
      <c r="A274" s="32" t="s">
        <v>1531</v>
      </c>
      <c r="B274" s="33" t="s">
        <v>1027</v>
      </c>
      <c r="C274" s="33" t="s">
        <v>916</v>
      </c>
      <c r="D274" s="33" t="s">
        <v>917</v>
      </c>
      <c r="E274" s="33" t="s">
        <v>1133</v>
      </c>
      <c r="F274" s="33" t="s">
        <v>942</v>
      </c>
      <c r="G274" s="33" t="s">
        <v>1135</v>
      </c>
      <c r="H274" s="33" t="s">
        <v>1137</v>
      </c>
      <c r="I274" s="33" t="s">
        <v>1137</v>
      </c>
      <c r="J274" s="34">
        <v>1</v>
      </c>
      <c r="K274" s="35" t="str">
        <f>IFERROR(IF(LEN(VLOOKUP($H274,Attributes!$A$1:$C$353,3,FALSE))=0,"",VLOOKUP($H274,Attributes!$A$1:$C$353,3,FALSE)),"")</f>
        <v>VARCHAR(600)</v>
      </c>
    </row>
    <row r="275" spans="1:11" s="6" customFormat="1" x14ac:dyDescent="0.35">
      <c r="A275" s="32" t="s">
        <v>2008</v>
      </c>
      <c r="B275" s="33" t="s">
        <v>1028</v>
      </c>
      <c r="C275" s="33" t="s">
        <v>918</v>
      </c>
      <c r="D275" s="33" t="s">
        <v>917</v>
      </c>
      <c r="E275" s="33" t="s">
        <v>2001</v>
      </c>
      <c r="F275" s="33" t="s">
        <v>2007</v>
      </c>
      <c r="G275" s="33" t="s">
        <v>14</v>
      </c>
      <c r="H275" s="33" t="s">
        <v>2000</v>
      </c>
      <c r="I275" s="33" t="s">
        <v>2000</v>
      </c>
      <c r="J275" s="34">
        <v>1</v>
      </c>
      <c r="K275" s="35" t="str">
        <f>IFERROR(IF(LEN(VLOOKUP($H275,Attributes!$A$1:$C$353,3,FALSE))=0,"",VLOOKUP($H275,Attributes!$A$1:$C$353,3,FALSE)),"")</f>
        <v>NVARCHAR(50)</v>
      </c>
    </row>
    <row r="276" spans="1:11" s="6" customFormat="1" x14ac:dyDescent="0.35">
      <c r="A276" s="32" t="s">
        <v>2009</v>
      </c>
      <c r="B276" s="33" t="s">
        <v>1028</v>
      </c>
      <c r="C276" s="33" t="s">
        <v>918</v>
      </c>
      <c r="D276" s="33" t="s">
        <v>917</v>
      </c>
      <c r="E276" s="33" t="s">
        <v>1497</v>
      </c>
      <c r="F276" s="33" t="s">
        <v>1163</v>
      </c>
      <c r="G276" s="33" t="s">
        <v>14</v>
      </c>
      <c r="H276" s="33" t="s">
        <v>1498</v>
      </c>
      <c r="I276" s="33" t="s">
        <v>1498</v>
      </c>
      <c r="J276" s="34">
        <v>1</v>
      </c>
      <c r="K276" s="35" t="str">
        <f>IFERROR(IF(LEN(VLOOKUP($H276,Attributes!$A$1:$C$353,3,FALSE))=0,"",VLOOKUP($H276,Attributes!$A$1:$C$353,3,FALSE)),"")</f>
        <v>NVARCHAR(25)</v>
      </c>
    </row>
  </sheetData>
  <autoFilter ref="A1:K276" xr:uid="{24A30EE8-D26B-4031-8072-990F773D7E63}"/>
  <sortState xmlns:xlrd2="http://schemas.microsoft.com/office/spreadsheetml/2017/richdata2" ref="A150:K155">
    <sortCondition ref="A150:A155"/>
    <sortCondition ref="J150:J155"/>
  </sortState>
  <conditionalFormatting sqref="A2:G197 A201:G274">
    <cfRule type="expression" dxfId="3" priority="37">
      <formula>$A1=$A2</formula>
    </cfRule>
  </conditionalFormatting>
  <conditionalFormatting sqref="A200:G200">
    <cfRule type="expression" dxfId="2" priority="41">
      <formula>$A197=$A200</formula>
    </cfRule>
  </conditionalFormatting>
  <conditionalFormatting sqref="A198:G199">
    <cfRule type="expression" dxfId="1" priority="2">
      <formula>$A197=$A198</formula>
    </cfRule>
  </conditionalFormatting>
  <conditionalFormatting sqref="A275:G276">
    <cfRule type="expression" dxfId="0" priority="1">
      <formula>$A274=$A275</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F2BA9-858E-4B92-B5B5-7E8D822DC8B6}">
  <sheetPr codeName="Sheet9"/>
  <dimension ref="A1:D23"/>
  <sheetViews>
    <sheetView workbookViewId="0">
      <selection activeCell="C27" sqref="C27"/>
    </sheetView>
  </sheetViews>
  <sheetFormatPr defaultRowHeight="14.4" x14ac:dyDescent="0.55000000000000004"/>
  <cols>
    <col min="1" max="1" width="22.05078125" customWidth="1"/>
    <col min="2" max="2" width="11.578125" bestFit="1" customWidth="1"/>
    <col min="3" max="3" width="95.05078125" bestFit="1" customWidth="1"/>
  </cols>
  <sheetData>
    <row r="1" spans="1:4" x14ac:dyDescent="0.55000000000000004">
      <c r="A1" s="22" t="s">
        <v>1926</v>
      </c>
      <c r="B1" s="22" t="s">
        <v>1970</v>
      </c>
      <c r="C1" s="22" t="s">
        <v>1924</v>
      </c>
      <c r="D1" s="27" t="s">
        <v>1966</v>
      </c>
    </row>
    <row r="2" spans="1:4" x14ac:dyDescent="0.55000000000000004">
      <c r="A2" s="28" t="s">
        <v>1953</v>
      </c>
      <c r="B2" s="26">
        <v>36</v>
      </c>
      <c r="C2" s="26" t="s">
        <v>1954</v>
      </c>
      <c r="D2" s="26" t="s">
        <v>1960</v>
      </c>
    </row>
    <row r="3" spans="1:4" x14ac:dyDescent="0.55000000000000004">
      <c r="A3" s="22" t="s">
        <v>1958</v>
      </c>
      <c r="B3" s="26">
        <v>32</v>
      </c>
      <c r="C3" s="26" t="s">
        <v>1959</v>
      </c>
      <c r="D3" s="26" t="s">
        <v>1961</v>
      </c>
    </row>
    <row r="4" spans="1:4" x14ac:dyDescent="0.55000000000000004">
      <c r="A4" s="28" t="s">
        <v>1957</v>
      </c>
      <c r="B4" s="26">
        <v>32</v>
      </c>
      <c r="C4" s="26" t="s">
        <v>1959</v>
      </c>
      <c r="D4" s="26" t="s">
        <v>1961</v>
      </c>
    </row>
    <row r="5" spans="1:4" x14ac:dyDescent="0.55000000000000004">
      <c r="A5" s="22" t="s">
        <v>1933</v>
      </c>
      <c r="B5" s="26">
        <v>20</v>
      </c>
      <c r="C5" s="26" t="s">
        <v>1952</v>
      </c>
      <c r="D5" s="26" t="s">
        <v>1961</v>
      </c>
    </row>
    <row r="6" spans="1:4" x14ac:dyDescent="0.55000000000000004">
      <c r="A6" s="28" t="s">
        <v>1962</v>
      </c>
      <c r="B6" s="26">
        <v>7</v>
      </c>
      <c r="C6" s="26" t="s">
        <v>1963</v>
      </c>
      <c r="D6" s="26" t="s">
        <v>1960</v>
      </c>
    </row>
    <row r="7" spans="1:4" x14ac:dyDescent="0.55000000000000004">
      <c r="A7" s="22" t="s">
        <v>1934</v>
      </c>
      <c r="B7" s="26">
        <v>20</v>
      </c>
      <c r="C7" s="26" t="s">
        <v>1951</v>
      </c>
      <c r="D7" s="26" t="s">
        <v>1961</v>
      </c>
    </row>
    <row r="8" spans="1:4" x14ac:dyDescent="0.55000000000000004">
      <c r="A8" s="28" t="s">
        <v>1935</v>
      </c>
      <c r="B8" s="26">
        <v>40</v>
      </c>
      <c r="C8" s="26" t="s">
        <v>1949</v>
      </c>
      <c r="D8" s="26" t="s">
        <v>1961</v>
      </c>
    </row>
    <row r="9" spans="1:4" x14ac:dyDescent="0.55000000000000004">
      <c r="A9" s="22" t="s">
        <v>1930</v>
      </c>
      <c r="B9" s="26">
        <v>40</v>
      </c>
      <c r="C9" s="26" t="s">
        <v>1967</v>
      </c>
      <c r="D9" s="26" t="s">
        <v>1956</v>
      </c>
    </row>
    <row r="10" spans="1:4" x14ac:dyDescent="0.55000000000000004">
      <c r="A10" s="28" t="s">
        <v>1931</v>
      </c>
      <c r="B10" s="26">
        <v>30</v>
      </c>
      <c r="C10" s="26" t="s">
        <v>1968</v>
      </c>
      <c r="D10" s="26" t="s">
        <v>1956</v>
      </c>
    </row>
    <row r="11" spans="1:4" x14ac:dyDescent="0.55000000000000004">
      <c r="A11" s="22" t="s">
        <v>1932</v>
      </c>
      <c r="B11" s="26">
        <v>20</v>
      </c>
      <c r="C11" s="26" t="s">
        <v>1969</v>
      </c>
      <c r="D11" s="26" t="s">
        <v>1956</v>
      </c>
    </row>
    <row r="12" spans="1:4" x14ac:dyDescent="0.55000000000000004">
      <c r="A12" s="28" t="s">
        <v>1936</v>
      </c>
      <c r="B12" s="26">
        <v>36</v>
      </c>
      <c r="C12" s="26" t="s">
        <v>1955</v>
      </c>
      <c r="D12" s="26" t="s">
        <v>1960</v>
      </c>
    </row>
    <row r="13" spans="1:4" x14ac:dyDescent="0.55000000000000004">
      <c r="A13" s="22" t="s">
        <v>1937</v>
      </c>
      <c r="B13" s="26">
        <v>4</v>
      </c>
      <c r="C13" s="26" t="s">
        <v>1964</v>
      </c>
      <c r="D13" s="26" t="s">
        <v>1961</v>
      </c>
    </row>
    <row r="14" spans="1:4" x14ac:dyDescent="0.55000000000000004">
      <c r="A14" s="28" t="s">
        <v>1920</v>
      </c>
      <c r="B14" s="26">
        <v>15</v>
      </c>
      <c r="C14" s="26" t="s">
        <v>1923</v>
      </c>
      <c r="D14" s="26" t="s">
        <v>1961</v>
      </c>
    </row>
    <row r="15" spans="1:4" x14ac:dyDescent="0.55000000000000004">
      <c r="A15" s="22" t="s">
        <v>1938</v>
      </c>
      <c r="B15" s="26">
        <v>1000</v>
      </c>
      <c r="C15" s="26" t="s">
        <v>1965</v>
      </c>
      <c r="D15" s="26" t="s">
        <v>1961</v>
      </c>
    </row>
    <row r="16" spans="1:4" x14ac:dyDescent="0.55000000000000004">
      <c r="A16" s="28" t="s">
        <v>1919</v>
      </c>
      <c r="B16" s="26">
        <v>30</v>
      </c>
      <c r="C16" s="26" t="s">
        <v>1922</v>
      </c>
      <c r="D16" s="26" t="s">
        <v>1961</v>
      </c>
    </row>
    <row r="17" spans="1:4" x14ac:dyDescent="0.55000000000000004">
      <c r="A17" s="22" t="s">
        <v>1939</v>
      </c>
      <c r="B17" s="26">
        <v>1000</v>
      </c>
      <c r="C17" s="26"/>
      <c r="D17" s="26" t="s">
        <v>1961</v>
      </c>
    </row>
    <row r="18" spans="1:4" x14ac:dyDescent="0.55000000000000004">
      <c r="A18" s="28" t="s">
        <v>1940</v>
      </c>
      <c r="B18" s="26">
        <v>40</v>
      </c>
      <c r="C18" s="26" t="s">
        <v>1950</v>
      </c>
      <c r="D18" s="26" t="s">
        <v>1961</v>
      </c>
    </row>
    <row r="19" spans="1:4" x14ac:dyDescent="0.55000000000000004">
      <c r="A19" s="22" t="s">
        <v>1921</v>
      </c>
      <c r="B19" s="26">
        <v>40</v>
      </c>
      <c r="C19" s="26" t="s">
        <v>1946</v>
      </c>
      <c r="D19" s="26" t="s">
        <v>1961</v>
      </c>
    </row>
    <row r="20" spans="1:4" x14ac:dyDescent="0.55000000000000004">
      <c r="A20" s="28" t="s">
        <v>1941</v>
      </c>
      <c r="B20" s="26">
        <v>40</v>
      </c>
      <c r="C20" s="26" t="s">
        <v>1945</v>
      </c>
      <c r="D20" s="26" t="s">
        <v>1961</v>
      </c>
    </row>
    <row r="21" spans="1:4" x14ac:dyDescent="0.55000000000000004">
      <c r="A21" s="22" t="s">
        <v>1942</v>
      </c>
      <c r="B21" s="26">
        <v>600</v>
      </c>
      <c r="C21" s="26" t="s">
        <v>1947</v>
      </c>
      <c r="D21" s="26" t="s">
        <v>1961</v>
      </c>
    </row>
    <row r="22" spans="1:4" x14ac:dyDescent="0.55000000000000004">
      <c r="A22" s="28" t="s">
        <v>1943</v>
      </c>
      <c r="B22" s="26">
        <v>40</v>
      </c>
      <c r="C22" s="26" t="s">
        <v>1945</v>
      </c>
      <c r="D22" s="26" t="s">
        <v>1961</v>
      </c>
    </row>
    <row r="23" spans="1:4" x14ac:dyDescent="0.55000000000000004">
      <c r="A23" s="22" t="s">
        <v>1944</v>
      </c>
      <c r="B23" s="26">
        <v>4000</v>
      </c>
      <c r="C23" s="26" t="s">
        <v>1948</v>
      </c>
      <c r="D23" s="26" t="s">
        <v>1961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Notes &amp; Contents</vt:lpstr>
      <vt:lpstr>Data Blocks</vt:lpstr>
      <vt:lpstr>Entities</vt:lpstr>
      <vt:lpstr>Attributes</vt:lpstr>
      <vt:lpstr>Entity &amp; Attribute Detail</vt:lpstr>
      <vt:lpstr>Relationships</vt:lpstr>
      <vt:lpstr>Schema Elements</vt:lpstr>
      <vt:lpstr>'Entity &amp; Attribute Detail'!Print_Area</vt:lpstr>
      <vt:lpstr>'Notes &amp; Contents'!Print_Area</vt:lpstr>
      <vt:lpstr>'Entity &amp; Attribute Detail'!Print_Titles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2022-02-23T10:59:36Z</dcterms:created>
  <dcterms:modified xsi:type="dcterms:W3CDTF">2022-02-23T11:40:04Z</dcterms:modified>
</cp:coreProperties>
</file>